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inéraire complet (full route)" sheetId="1" state="visible" r:id="rId3"/>
    <sheet name="itinéraire 4 parties (4 parts)" sheetId="2" state="visible" r:id="rId4"/>
    <sheet name="distance" sheetId="3" state="visible" r:id="rId5"/>
    <sheet name="dénivelé (climb)" sheetId="4" state="visible" r:id="rId6"/>
  </sheets>
  <definedNames>
    <definedName function="false" hidden="false" localSheetId="3" name="_xlnm.Print_Area" vbProcedure="false">'dénivelé (climb)'!$A$1:$L$29</definedName>
    <definedName function="false" hidden="false" localSheetId="2" name="_xlnm.Print_Area" vbProcedure="false">distance!$A$1:$L$30</definedName>
    <definedName function="false" hidden="false" localSheetId="1" name="_xlnm.Print_Area" vbProcedure="false">'itinéraire 4 parties (4 parts)'!$B$1:$K$51</definedName>
    <definedName function="false" hidden="false" localSheetId="1" name="_xlnm.Print_Titles" vbProcedure="false">'itinéraire 4 parties (4 parts)'!$1:$1</definedName>
    <definedName function="false" hidden="false" localSheetId="0" name="_xlnm.Print_Area" vbProcedure="false">'itinéraire complet (full route)'!$B$1:$K$41</definedName>
    <definedName function="false" hidden="false" localSheetId="0" name="_xlnm.Print_Titles" vbProcedure="false">'itinéraire complet (full route)'!$1:$1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16" authorId="0">
      <text>
        <r>
          <rPr>
            <sz val="10"/>
            <rFont val="Arial"/>
            <family val="2"/>
          </rPr>
          <t xml:space="preserve">même jour que le trajet en train Dublin-Mallow
same day as the train journey from Dublin to Mallow</t>
        </r>
      </text>
    </comment>
    <comment ref="G36" authorId="0">
      <text>
        <r>
          <rPr>
            <sz val="10"/>
            <rFont val="Arial"/>
            <family val="2"/>
          </rPr>
          <t xml:space="preserve">Total hours</t>
        </r>
      </text>
    </comment>
    <comment ref="H36" authorId="0">
      <text>
        <r>
          <rPr>
            <sz val="10"/>
            <rFont val="Arial"/>
            <family val="2"/>
          </rPr>
          <t xml:space="preserve">Total climb</t>
        </r>
      </text>
    </comment>
    <comment ref="I1" authorId="0">
      <text>
        <r>
          <rPr>
            <sz val="10"/>
            <rFont val="Arial"/>
            <family val="2"/>
          </rPr>
          <t xml:space="preserve">average speed in km/h
</t>
        </r>
      </text>
    </comment>
    <comment ref="I36" authorId="0">
      <text>
        <r>
          <rPr>
            <sz val="10"/>
            <rFont val="Arial"/>
            <family val="2"/>
          </rPr>
          <t xml:space="preserve">Full journey average speed (29 days)</t>
        </r>
      </text>
    </comment>
    <comment ref="J1" authorId="0">
      <text>
        <r>
          <rPr>
            <sz val="10"/>
            <rFont val="Arial"/>
            <family val="2"/>
          </rPr>
          <t xml:space="preserve">minimum temperature while riding, in °Celsius
season : June-July</t>
        </r>
      </text>
    </comment>
    <comment ref="J36" authorId="0">
      <text>
        <r>
          <rPr>
            <sz val="10"/>
            <rFont val="Arial"/>
            <family val="2"/>
          </rPr>
          <t xml:space="preserve">Full journey average minimum temperature (30 days)</t>
        </r>
      </text>
    </comment>
    <comment ref="K1" authorId="0">
      <text>
        <r>
          <rPr>
            <sz val="10"/>
            <rFont val="Arial"/>
            <family val="2"/>
          </rPr>
          <t xml:space="preserve">maximum temperature while riding, in °Celsius
season : June-July</t>
        </r>
      </text>
    </comment>
    <comment ref="K36" authorId="0">
      <text>
        <r>
          <rPr>
            <sz val="10"/>
            <rFont val="Arial"/>
            <family val="2"/>
          </rPr>
          <t xml:space="preserve">Full journey average maximum temperature (30 days)</t>
        </r>
      </text>
    </comment>
    <comment ref="L1" authorId="0">
      <text>
        <r>
          <rPr>
            <sz val="10"/>
            <rFont val="Arial"/>
            <family val="2"/>
          </rPr>
          <t xml:space="preserve">accomodation
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I1" authorId="0">
      <text>
        <r>
          <rPr>
            <sz val="10"/>
            <rFont val="Arial"/>
            <family val="2"/>
          </rPr>
          <t xml:space="preserve">average speed in km/h
</t>
        </r>
      </text>
    </comment>
    <comment ref="J1" authorId="0">
      <text>
        <r>
          <rPr>
            <sz val="10"/>
            <rFont val="Arial"/>
            <family val="2"/>
          </rPr>
          <t xml:space="preserve">minimum temperature while riding, in °Celsius
season : June-July</t>
        </r>
      </text>
    </comment>
    <comment ref="K1" authorId="0">
      <text>
        <r>
          <rPr>
            <sz val="10"/>
            <rFont val="Arial"/>
            <family val="2"/>
          </rPr>
          <t xml:space="preserve">maximum temperature while riding, in °Celsius
season : June-July</t>
        </r>
      </text>
    </comment>
  </commentList>
</comments>
</file>

<file path=xl/sharedStrings.xml><?xml version="1.0" encoding="utf-8"?>
<sst xmlns="http://schemas.openxmlformats.org/spreadsheetml/2006/main" count="263" uniqueCount="108">
  <si>
    <t xml:space="preserve">Jour / Day</t>
  </si>
  <si>
    <t xml:space="preserve">De / From</t>
  </si>
  <si>
    <t xml:space="preserve">Via</t>
  </si>
  <si>
    <t xml:space="preserve">À / To</t>
  </si>
  <si>
    <t xml:space="preserve">km</t>
  </si>
  <si>
    <t xml:space="preserve">heures / hours</t>
  </si>
  <si>
    <t xml:space="preserve">montée / climb (m)</t>
  </si>
  <si>
    <t xml:space="preserve">vitesse moy.</t>
  </si>
  <si>
    <t xml:space="preserve">temp. min.</t>
  </si>
  <si>
    <t xml:space="preserve">temp. max</t>
  </si>
  <si>
    <t xml:space="preserve">hébergement</t>
  </si>
  <si>
    <t xml:space="preserve">Poole</t>
  </si>
  <si>
    <t xml:space="preserve">Sandbanks-Studland-Church Knowle-East Lulworth-Wool-Dorchester</t>
  </si>
  <si>
    <t xml:space="preserve">Litton Cheney</t>
  </si>
  <si>
    <t xml:space="preserve">YHA</t>
  </si>
  <si>
    <t xml:space="preserve">Bradpole-Axminster-Seaton-Beer-Branscombe-Sidmouth</t>
  </si>
  <si>
    <t xml:space="preserve">Budleigh Salterton</t>
  </si>
  <si>
    <t xml:space="preserve">camping</t>
  </si>
  <si>
    <t xml:space="preserve">Exmouth-Topsham-Exeter-Tedburn St Mary-Whiddon Down</t>
  </si>
  <si>
    <t xml:space="preserve">Okehampton</t>
  </si>
  <si>
    <t xml:space="preserve">Sourton-Lydford-Tavistock-Horsebridge-Bray Shop-Minions-St Neot</t>
  </si>
  <si>
    <t xml:space="preserve">Cardinham</t>
  </si>
  <si>
    <t xml:space="preserve">Bodmin-St Austell-Mevagissey-Boswinger-Veryan-King Harry Ferry-Carnon Downs-Twelveheads-Redruth</t>
  </si>
  <si>
    <t xml:space="preserve">Camborne</t>
  </si>
  <si>
    <t xml:space="preserve">Hayle-St Erth-Marazion-Penzance-Mousehole-St Buryan-Sennen-Land's End-St Buryan-Newlyn</t>
  </si>
  <si>
    <t xml:space="preserve">Penzance</t>
  </si>
  <si>
    <t xml:space="preserve">Plymouth-Taunton-Bristol [train]</t>
  </si>
  <si>
    <t xml:space="preserve">Cardiff</t>
  </si>
  <si>
    <t xml:space="preserve">Pontypridd-Merthyr Tydfil-Aber Village-Llanfrynach</t>
  </si>
  <si>
    <t xml:space="preserve">Brecon</t>
  </si>
  <si>
    <t xml:space="preserve">Talgarth-Felindre-Glasbury-Builth Wells-Newbridge on Wye-Llanwrthwl</t>
  </si>
  <si>
    <t xml:space="preserve">Llangurig</t>
  </si>
  <si>
    <t xml:space="preserve">B&amp;B</t>
  </si>
  <si>
    <t xml:space="preserve">Mount Severn-Hafren Forest-Dylife-Bryn y Fedwen (509 m)-Machynlleth-Corris-Dolgellau-Mawddach Trail</t>
  </si>
  <si>
    <t xml:space="preserve">Barmouth</t>
  </si>
  <si>
    <t xml:space="preserve">bunkhouse</t>
  </si>
  <si>
    <t xml:space="preserve">Harlech-Porthmadog-Garndolbenmaen-Penygroes-Caernarfon-Y Felinheli</t>
  </si>
  <si>
    <t xml:space="preserve">near Bangor</t>
  </si>
  <si>
    <r>
      <rPr>
        <sz val="8"/>
        <rFont val="Arial"/>
        <family val="2"/>
        <charset val="1"/>
      </rPr>
      <t xml:space="preserve">Menai Bridge-Llangaffo-Bethel-Caergeiliog-Holyhead-</t>
    </r>
    <r>
      <rPr>
        <sz val="8"/>
        <color rgb="FFFF0000"/>
        <rFont val="Arial"/>
        <family val="2"/>
        <charset val="1"/>
      </rPr>
      <t xml:space="preserve">[ferry]</t>
    </r>
  </si>
  <si>
    <t xml:space="preserve">Dublin</t>
  </si>
  <si>
    <t xml:space="preserve">hostel</t>
  </si>
  <si>
    <r>
      <rPr>
        <sz val="8"/>
        <rFont val="Arial"/>
        <family val="2"/>
        <charset val="1"/>
      </rPr>
      <t xml:space="preserve">Dublin Heuston-</t>
    </r>
    <r>
      <rPr>
        <sz val="8"/>
        <color rgb="FFFF0000"/>
        <rFont val="Arial"/>
        <family val="2"/>
        <charset val="1"/>
      </rPr>
      <t xml:space="preserve">[train]</t>
    </r>
  </si>
  <si>
    <t xml:space="preserve">Mallow</t>
  </si>
  <si>
    <t xml:space="preserve">---</t>
  </si>
  <si>
    <t xml:space="preserve">Drommahane-Donoughmore-Aghabullogue</t>
  </si>
  <si>
    <t xml:space="preserve">Macroom</t>
  </si>
  <si>
    <t xml:space="preserve">Inchigeelagh-Kealkill-Ballylickey-Glengarriff-Adrigole</t>
  </si>
  <si>
    <t xml:space="preserve">Castletownbere</t>
  </si>
  <si>
    <t xml:space="preserve">Allihies-Eyeries-Ardgroom-Lauragh</t>
  </si>
  <si>
    <t xml:space="preserve">Kenmare</t>
  </si>
  <si>
    <t xml:space="preserve">Blackwater Bridge-Derrylicka-Gap of Dunloe</t>
  </si>
  <si>
    <t xml:space="preserve">Tralee</t>
  </si>
  <si>
    <t xml:space="preserve">Kilfynne-Listowel-NewtonSandes-Tarbert-Killimer-Cooraclare-Quilty-Lehinch-Liscannor-Cliffs of Moher</t>
  </si>
  <si>
    <t xml:space="preserve">Doolin</t>
  </si>
  <si>
    <r>
      <rPr>
        <sz val="8"/>
        <color rgb="FFFF0000"/>
        <rFont val="Arial"/>
        <family val="2"/>
        <charset val="1"/>
      </rPr>
      <t xml:space="preserve">Inishmore [ferry]</t>
    </r>
    <r>
      <rPr>
        <sz val="8"/>
        <rFont val="Arial"/>
        <family val="2"/>
        <charset val="1"/>
      </rPr>
      <t xml:space="preserve"> + tour de l'île à vélo / island tour by bike</t>
    </r>
  </si>
  <si>
    <t xml:space="preserve">Inishmore</t>
  </si>
  <si>
    <t xml:space="preserve">Black Fort-Cill Mhuirbhigh-Kilronan [à pied / by foot]</t>
  </si>
  <si>
    <r>
      <rPr>
        <sz val="8"/>
        <color rgb="FFFF0000"/>
        <rFont val="Arial"/>
        <family val="2"/>
        <charset val="1"/>
      </rPr>
      <t xml:space="preserve">Rossaveal [ferry]</t>
    </r>
    <r>
      <rPr>
        <sz val="8"/>
        <rFont val="Arial"/>
        <family val="2"/>
        <charset val="1"/>
      </rPr>
      <t xml:space="preserve">-Maam Cross-Leenane-Louisburgh-Murrisk</t>
    </r>
  </si>
  <si>
    <t xml:space="preserve">Westport</t>
  </si>
  <si>
    <t xml:space="preserve">Ballyhean-Belcarra-Balla-Kiltimagh-Kilkelly-Ballaghaderreen-Monasteraden-Boyle</t>
  </si>
  <si>
    <t xml:space="preserve">Lough Key</t>
  </si>
  <si>
    <t xml:space="preserve">Drumshanbo-Dowra-Blacklion-Arney-Enniskillen-Lifford-Fintona</t>
  </si>
  <si>
    <t xml:space="preserve">Omagh</t>
  </si>
  <si>
    <t xml:space="preserve">Newtonsteward-Plumbridge-Draperstown-Tobermore-Maghera-Culnady-Kilrea-Coleraine-Portstewart</t>
  </si>
  <si>
    <t xml:space="preserve">Portrush</t>
  </si>
  <si>
    <r>
      <rPr>
        <sz val="8"/>
        <rFont val="Arial"/>
        <family val="2"/>
        <charset val="1"/>
      </rPr>
      <t xml:space="preserve">Portballintrae-Bushmills-Giant's Causeway-Dunseverick-Ballintoy-Ballycastle-</t>
    </r>
    <r>
      <rPr>
        <sz val="8"/>
        <color rgb="FFFF0000"/>
        <rFont val="Arial"/>
        <family val="2"/>
        <charset val="1"/>
      </rPr>
      <t xml:space="preserve">[ferry]</t>
    </r>
  </si>
  <si>
    <t xml:space="preserve">Campbeltown</t>
  </si>
  <si>
    <t xml:space="preserve">Muasdale-Tarbert-Ardrishaig-Crinan Canal-Kilmartin</t>
  </si>
  <si>
    <t xml:space="preserve">Ford</t>
  </si>
  <si>
    <r>
      <rPr>
        <sz val="8"/>
        <rFont val="Arial"/>
        <family val="2"/>
        <charset val="1"/>
      </rPr>
      <t xml:space="preserve">Dalavich-Kilchrenan-Taynuilt-Oban-</t>
    </r>
    <r>
      <rPr>
        <sz val="8"/>
        <color rgb="FFFF0000"/>
        <rFont val="Arial"/>
        <family val="2"/>
        <charset val="1"/>
      </rPr>
      <t xml:space="preserve">[ferry]</t>
    </r>
    <r>
      <rPr>
        <sz val="8"/>
        <rFont val="Arial"/>
        <family val="2"/>
        <charset val="1"/>
      </rPr>
      <t xml:space="preserve">-Castlebay</t>
    </r>
  </si>
  <si>
    <t xml:space="preserve">Borve (Barra)</t>
  </si>
  <si>
    <t xml:space="preserve">Borve</t>
  </si>
  <si>
    <r>
      <rPr>
        <sz val="8"/>
        <rFont val="Arial"/>
        <family val="2"/>
        <charset val="1"/>
      </rPr>
      <t xml:space="preserve">Barra airport-</t>
    </r>
    <r>
      <rPr>
        <sz val="8"/>
        <color rgb="FFFF0000"/>
        <rFont val="Arial"/>
        <family val="2"/>
        <charset val="1"/>
      </rPr>
      <t xml:space="preserve">[ferry]</t>
    </r>
    <r>
      <rPr>
        <sz val="8"/>
        <rFont val="Arial"/>
        <family val="2"/>
        <charset val="1"/>
      </rPr>
      <t xml:space="preserve">-Eriskay-Killride-Daliburgh-Howmore-Carinish-Clachan</t>
    </r>
  </si>
  <si>
    <t xml:space="preserve">Lochmaddy</t>
  </si>
  <si>
    <r>
      <rPr>
        <sz val="8"/>
        <rFont val="Arial"/>
        <family val="2"/>
        <charset val="1"/>
      </rPr>
      <t xml:space="preserve">Berneray-</t>
    </r>
    <r>
      <rPr>
        <sz val="8"/>
        <color rgb="FFFF0000"/>
        <rFont val="Arial"/>
        <family val="2"/>
        <charset val="1"/>
      </rPr>
      <t xml:space="preserve">[ferry]</t>
    </r>
    <r>
      <rPr>
        <sz val="8"/>
        <rFont val="Arial"/>
        <family val="2"/>
        <charset val="1"/>
      </rPr>
      <t xml:space="preserve">-Leverburgh-Borve</t>
    </r>
  </si>
  <si>
    <t xml:space="preserve">Tarbert</t>
  </si>
  <si>
    <r>
      <rPr>
        <sz val="8"/>
        <rFont val="Arial"/>
        <family val="2"/>
        <charset val="1"/>
      </rPr>
      <t xml:space="preserve">Balallan-Stornoway-</t>
    </r>
    <r>
      <rPr>
        <sz val="8"/>
        <color rgb="FFFF0000"/>
        <rFont val="Arial"/>
        <family val="2"/>
        <charset val="1"/>
      </rPr>
      <t xml:space="preserve">[ferry]</t>
    </r>
  </si>
  <si>
    <t xml:space="preserve">Ullapool</t>
  </si>
  <si>
    <r>
      <rPr>
        <sz val="8"/>
        <rFont val="Arial"/>
        <family val="2"/>
        <charset val="1"/>
      </rPr>
      <t xml:space="preserve">Garve-</t>
    </r>
    <r>
      <rPr>
        <sz val="8"/>
        <color rgb="FFFF0000"/>
        <rFont val="Arial"/>
        <family val="2"/>
        <charset val="1"/>
      </rPr>
      <t xml:space="preserve">[train]</t>
    </r>
  </si>
  <si>
    <t xml:space="preserve">Inverness</t>
  </si>
  <si>
    <t xml:space="preserve">Total km</t>
  </si>
  <si>
    <t xml:space="preserve">Tot.heures</t>
  </si>
  <si>
    <t xml:space="preserve">Tot.montée</t>
  </si>
  <si>
    <t xml:space="preserve">moyenne sur 29 j.</t>
  </si>
  <si>
    <t xml:space="preserve">moyenne sur 30 j.</t>
  </si>
  <si>
    <t xml:space="preserve">Notes :</t>
  </si>
  <si>
    <t xml:space="preserve">- for missing translations, please hover your mouse on cells with a red mark on top-right corner.</t>
  </si>
  <si>
    <t xml:space="preserve">- date du voyage / date of travel : juin-juillet 2016 / June-July 2016</t>
  </si>
  <si>
    <t xml:space="preserve">km/h</t>
  </si>
  <si>
    <t xml:space="preserve">°C</t>
  </si>
  <si>
    <t xml:space="preserve">- in red : public transports</t>
  </si>
  <si>
    <t xml:space="preserve">Date</t>
  </si>
  <si>
    <t xml:space="preserve">1ère partie : Angleterre (6 jours) / 1st part : England (6 days)</t>
  </si>
  <si>
    <t xml:space="preserve">Tot.</t>
  </si>
  <si>
    <t xml:space="preserve">2ème partie : Pays de Galles (NCN Route 8 ; 5 jours) / 2nd part : Wales (NCN Route 8 ; 5 days)</t>
  </si>
  <si>
    <t xml:space="preserve">Menai Bridge-Llangaffo-Bethel-Caergeiliog</t>
  </si>
  <si>
    <t xml:space="preserve">Holyhead</t>
  </si>
  <si>
    <t xml:space="preserve">3ème partie : Irlande (12 jours) / 3rd part : Ireland (12 days)</t>
  </si>
  <si>
    <t xml:space="preserve">Drumshanbo-Dowra</t>
  </si>
  <si>
    <t xml:space="preserve">Blacklion</t>
  </si>
  <si>
    <t xml:space="preserve">Arney-Enniskillen-Lifford-Fintona</t>
  </si>
  <si>
    <t xml:space="preserve">Portballintrae-Bushmills-Giant's Causeway-Dunseverick-Ballintoy</t>
  </si>
  <si>
    <t xml:space="preserve">Ballycastle</t>
  </si>
  <si>
    <t xml:space="preserve">4ème partie : Ecosse (6 jours) / 4th part : Scotland (6 days)</t>
  </si>
  <si>
    <t xml:space="preserve">route A835 / road A835</t>
  </si>
  <si>
    <t xml:space="preserve">Garve</t>
  </si>
  <si>
    <t xml:space="preserve">Tot. heures</t>
  </si>
  <si>
    <t xml:space="preserve">Tot. montée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</si>
</sst>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0.0"/>
    <numFmt numFmtId="167" formatCode="0"/>
    <numFmt numFmtId="168" formatCode="dd/mm/yy;@"/>
    <numFmt numFmtId="169" formatCode="dd/mm/yyyy"/>
    <numFmt numFmtId="170" formatCode="General"/>
    <numFmt numFmtId="171" formatCode="#,##0"/>
  </numFmts>
  <fonts count="1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sz val="8"/>
      <color rgb="FFFF0000"/>
      <name val="Arial"/>
      <family val="2"/>
      <charset val="1"/>
    </font>
    <font>
      <i val="true"/>
      <sz val="8"/>
      <name val="Arial"/>
      <family val="2"/>
      <charset val="1"/>
    </font>
    <font>
      <i val="true"/>
      <sz val="8"/>
      <color rgb="FFFF0000"/>
      <name val="Arial"/>
      <family val="2"/>
      <charset val="1"/>
    </font>
    <font>
      <sz val="10"/>
      <name val="Arial"/>
      <family val="2"/>
    </font>
    <font>
      <sz val="8"/>
      <color rgb="FF000000"/>
      <name val="Tahoma"/>
      <family val="2"/>
      <charset val="1"/>
    </font>
    <font>
      <sz val="10"/>
      <name val="Arial"/>
      <family val="2"/>
      <charset val="1"/>
    </font>
    <font>
      <i val="true"/>
      <sz val="10"/>
      <name val="Arial"/>
      <family val="2"/>
      <charset val="1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Calibri"/>
      <family val="2"/>
    </font>
    <font>
      <b val="true"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930362532136071"/>
          <c:y val="0.0638550638550639"/>
          <c:w val="0.901374864935355"/>
          <c:h val="0.646346896346896"/>
        </c:manualLayout>
      </c:layout>
      <c:lineChart>
        <c:grouping val="stacked"/>
        <c:varyColors val="0"/>
        <c:ser>
          <c:idx val="0"/>
          <c:order val="0"/>
          <c:spPr>
            <a:solidFill>
              <a:srgbClr val="ff0000"/>
            </a:solidFill>
            <a:ln w="25560">
              <a:solidFill>
                <a:srgbClr val="ff0000"/>
              </a:solidFill>
              <a:round/>
            </a:ln>
          </c:spPr>
          <c:marker>
            <c:symbol val="circle"/>
            <c:size val="6"/>
            <c:spPr>
              <a:solidFill>
                <a:srgbClr val="ff0000"/>
              </a:solidFill>
            </c:spPr>
          </c:marker>
          <c:dPt>
            <c:idx val="0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1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2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3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4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5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6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7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8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9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10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11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12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13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14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15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16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17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18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19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20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21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22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23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24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25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26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27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28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29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30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Lbls>
            <c:numFmt formatCode="#,##0" sourceLinked="0"/>
            <c:dLbl>
              <c:idx val="0"/>
              <c:layout>
                <c:manualLayout>
                  <c:x val="-0.0154009084398488"/>
                  <c:y val="-0.0210826065861896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154605103646082"/>
                  <c:y val="-0.0200061301437802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94090011782565"/>
                  <c:y val="0.0169230552797511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290278871391076"/>
                  <c:y val="-0.0148147002253402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139029863051156"/>
                  <c:y val="-0.027162518241212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00607580962590948"/>
                  <c:y val="-0.013006661265995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10359696821935"/>
                  <c:y val="0.00927448286407318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262344604958418"/>
                  <c:y val="-0.0150894399496723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111372484689414"/>
                  <c:y val="-0.0257310210816683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126311242344707"/>
                  <c:y val="-0.0265701364932527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0.000323063563650805"/>
                  <c:y val="-0.007062584760402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99446529717822"/>
                  <c:y val="0.00557189067827324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231531948324534"/>
                  <c:y val="-0.00127943731984381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3"/>
              <c:layout>
                <c:manualLayout>
                  <c:x val="-0.000440606602578386"/>
                  <c:y val="0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"/>
              <c:layout>
                <c:manualLayout>
                  <c:x val="-0.0169756124234471"/>
                  <c:y val="-0.0289210999902026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5"/>
              <c:layout>
                <c:manualLayout>
                  <c:x val="-0.0274389559873092"/>
                  <c:y val="0.0237504115528907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6"/>
              <c:layout>
                <c:manualLayout>
                  <c:x val="-0.0284467308370491"/>
                  <c:y val="-0.0158160976439831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7"/>
              <c:layout>
                <c:manualLayout>
                  <c:x val="-0.0198256678449231"/>
                  <c:y val="-0.0270007641319599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8"/>
              <c:layout>
                <c:manualLayout>
                  <c:x val="-0.0309963808807936"/>
                  <c:y val="-0.000227299681842319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9"/>
              <c:layout>
                <c:manualLayout>
                  <c:x val="-0.022468702269024"/>
                  <c:y val="-0.0183052560473163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0"/>
              <c:layout>
                <c:manualLayout>
                  <c:x val="-0.038059919813427"/>
                  <c:y val="-0.00108147215039087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"/>
              <c:layout>
                <c:manualLayout>
                  <c:x val="-0.0304804141266379"/>
                  <c:y val="-0.0243938306666195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2"/>
              <c:layout>
                <c:manualLayout>
                  <c:x val="-0.0208441091283778"/>
                  <c:y val="-0.0249888483656065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3"/>
              <c:layout>
                <c:manualLayout>
                  <c:x val="-0.000484669023179563"/>
                  <c:y val="-0.00360564949027739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4"/>
              <c:layout>
                <c:manualLayout>
                  <c:x val="-0.0232069904114097"/>
                  <c:y val="0.0260571897415414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5"/>
              <c:layout>
                <c:manualLayout>
                  <c:x val="-0.0213436031030159"/>
                  <c:y val="-0.0250174032764569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6"/>
              <c:layout>
                <c:manualLayout>
                  <c:x val="-0.0280937022690237"/>
                  <c:y val="0.00173651181618018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7"/>
              <c:layout>
                <c:manualLayout>
                  <c:x val="-0.0206748687664042"/>
                  <c:y val="-0.0257836630931939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8"/>
              <c:layout>
                <c:manualLayout>
                  <c:x val="-0.0302029644328495"/>
                  <c:y val="0.00854968151925106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9"/>
              <c:layout>
                <c:manualLayout>
                  <c:x val="-0.0163734587460604"/>
                  <c:y val="-0.0240500389317739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0"/>
              <c:layout>
                <c:manualLayout>
                  <c:x val="-0.0150440624206012"/>
                  <c:y val="0.0269846757697242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'itinéraire complet (full route)'!$B$3:$B$33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'itinéraire complet (full route)'!$F$3:$F$33</c:f>
              <c:numCache>
                <c:formatCode>General</c:formatCode>
                <c:ptCount val="31"/>
                <c:pt idx="0">
                  <c:v>83.65</c:v>
                </c:pt>
                <c:pt idx="1">
                  <c:v>84.9</c:v>
                </c:pt>
                <c:pt idx="2">
                  <c:v>67.2</c:v>
                </c:pt>
                <c:pt idx="3">
                  <c:v>72.1</c:v>
                </c:pt>
                <c:pt idx="4">
                  <c:v>96.9</c:v>
                </c:pt>
                <c:pt idx="5">
                  <c:v>80.31</c:v>
                </c:pt>
                <c:pt idx="6">
                  <c:v>9.5</c:v>
                </c:pt>
                <c:pt idx="7">
                  <c:v>94</c:v>
                </c:pt>
                <c:pt idx="8">
                  <c:v>92.2</c:v>
                </c:pt>
                <c:pt idx="9">
                  <c:v>88</c:v>
                </c:pt>
                <c:pt idx="10">
                  <c:v>84.5</c:v>
                </c:pt>
                <c:pt idx="11">
                  <c:v>56.1</c:v>
                </c:pt>
                <c:pt idx="12">
                  <c:v>4.5</c:v>
                </c:pt>
                <c:pt idx="13">
                  <c:v>46</c:v>
                </c:pt>
                <c:pt idx="14">
                  <c:v>97.3</c:v>
                </c:pt>
                <c:pt idx="15">
                  <c:v>85.6</c:v>
                </c:pt>
                <c:pt idx="16">
                  <c:v>91.3</c:v>
                </c:pt>
                <c:pt idx="17">
                  <c:v>119.3</c:v>
                </c:pt>
                <c:pt idx="18">
                  <c:v>44.3</c:v>
                </c:pt>
                <c:pt idx="19">
                  <c:v>0</c:v>
                </c:pt>
                <c:pt idx="20">
                  <c:v>105</c:v>
                </c:pt>
                <c:pt idx="21">
                  <c:v>107</c:v>
                </c:pt>
                <c:pt idx="22">
                  <c:v>133.5</c:v>
                </c:pt>
                <c:pt idx="23">
                  <c:v>130.8</c:v>
                </c:pt>
                <c:pt idx="24">
                  <c:v>41.5</c:v>
                </c:pt>
                <c:pt idx="25">
                  <c:v>110</c:v>
                </c:pt>
                <c:pt idx="26">
                  <c:v>64.5</c:v>
                </c:pt>
                <c:pt idx="27">
                  <c:v>97</c:v>
                </c:pt>
                <c:pt idx="28">
                  <c:v>52.1</c:v>
                </c:pt>
                <c:pt idx="29">
                  <c:v>62.4</c:v>
                </c:pt>
                <c:pt idx="30">
                  <c:v>55.4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1193174"/>
        <c:axId val="86116128"/>
      </c:lineChart>
      <c:dateAx>
        <c:axId val="811931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lang="fr-FR" sz="1175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lang="fr-FR" sz="1175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Jour / Day</a:t>
                </a:r>
              </a:p>
            </c:rich>
          </c:tx>
          <c:layout>
            <c:manualLayout>
              <c:xMode val="edge"/>
              <c:yMode val="edge"/>
              <c:x val="0.515220388240993"/>
              <c:y val="0.892188892188892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cross"/>
        <c:minorTickMark val="out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86116128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  <c:noMultiLvlLbl val="0"/>
      </c:dateAx>
      <c:valAx>
        <c:axId val="86116128"/>
        <c:scaling>
          <c:orientation val="minMax"/>
          <c:max val="140"/>
          <c:min val="0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fr-FR" sz="1175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lang="fr-FR" sz="1175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Distance (km)</a:t>
                </a:r>
              </a:p>
            </c:rich>
          </c:tx>
          <c:layout>
            <c:manualLayout>
              <c:xMode val="edge"/>
              <c:yMode val="edge"/>
              <c:x val="0.00693021349528671"/>
              <c:y val="0.252821502821503"/>
            </c:manualLayout>
          </c:layout>
          <c:overlay val="0"/>
          <c:spPr>
            <a:noFill/>
            <a:ln w="25560">
              <a:noFill/>
            </a:ln>
          </c:spPr>
        </c:title>
        <c:numFmt formatCode="0" sourceLinked="0"/>
        <c:majorTickMark val="cross"/>
        <c:minorTickMark val="cross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8119317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324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875885063499794"/>
          <c:y val="0.0804061064176671"/>
          <c:w val="0.885250814820365"/>
          <c:h val="0.654883651993479"/>
        </c:manualLayout>
      </c:layout>
      <c:lineChart>
        <c:grouping val="stacked"/>
        <c:varyColors val="0"/>
        <c:ser>
          <c:idx val="0"/>
          <c:order val="0"/>
          <c:spPr>
            <a:solidFill>
              <a:srgbClr val="00b0f0"/>
            </a:solidFill>
            <a:ln w="25560">
              <a:solidFill>
                <a:srgbClr val="00b0f0"/>
              </a:solidFill>
              <a:round/>
            </a:ln>
          </c:spPr>
          <c:marker>
            <c:symbol val="circle"/>
            <c:size val="6"/>
            <c:spPr>
              <a:solidFill>
                <a:srgbClr val="00b0f0"/>
              </a:solidFill>
            </c:spPr>
          </c:marker>
          <c:dPt>
            <c:idx val="0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1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2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3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4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5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6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7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8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9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10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11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12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13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14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15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16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17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18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19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20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21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22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23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24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25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26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27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28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29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30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Lbls>
            <c:numFmt formatCode="General" sourceLinked="0"/>
            <c:dLbl>
              <c:idx val="0"/>
              <c:layout>
                <c:manualLayout>
                  <c:x val="-0.0114107771781169"/>
                  <c:y val="0.0275819052030261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12567662618815"/>
                  <c:y val="-0.0233278781328805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328020448754941"/>
                  <c:y val="0.0233758431527251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67149977893682"/>
                  <c:y val="-0.0168312488214554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214436220398041"/>
                  <c:y val="-0.025192527191071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394384164861187"/>
                  <c:y val="-0.00195519045916776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13644987185405"/>
                  <c:y val="-0.00529133836908546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96271520182648"/>
                  <c:y val="0.00451690618858014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41432549614597"/>
                  <c:y val="0.00131377695435131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227841479047279"/>
                  <c:y val="-0.0272202151201688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049009932152641"/>
                  <c:y val="-0.0182448664505173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398951477158829"/>
                  <c:y val="0.00123184623283934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224419530256614"/>
                  <c:y val="-0.0167771087437599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3"/>
              <c:layout>
                <c:manualLayout>
                  <c:x val="0.000965766567641857"/>
                  <c:y val="0.00741125027792189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"/>
              <c:layout>
                <c:manualLayout>
                  <c:x val="-0.0447117354234414"/>
                  <c:y val="0.00315969327363486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5"/>
              <c:layout>
                <c:manualLayout>
                  <c:x val="-0.0240025836186535"/>
                  <c:y val="-0.0309379856929649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6"/>
              <c:layout>
                <c:manualLayout>
                  <c:x val="-0.0175015576851347"/>
                  <c:y val="0.0306672846637127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7"/>
              <c:layout>
                <c:manualLayout>
                  <c:x val="-0.0245467695559736"/>
                  <c:y val="-0.0245827805208481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8"/>
              <c:layout>
                <c:manualLayout>
                  <c:x val="-0.0363995992579803"/>
                  <c:y val="0.00473964283876283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9"/>
              <c:layout>
                <c:manualLayout>
                  <c:x val="-0.0262401757552612"/>
                  <c:y val="-0.0126099531676187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0"/>
              <c:layout>
                <c:manualLayout>
                  <c:x val="-0.0222602831580359"/>
                  <c:y val="-0.0256585867942978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"/>
              <c:layout>
                <c:manualLayout>
                  <c:x val="-0.0180867788714775"/>
                  <c:y val="0.0302613351937779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2"/>
              <c:layout>
                <c:manualLayout>
                  <c:x val="-0.0437286466307083"/>
                  <c:y val="-0.00236241058103032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3"/>
              <c:layout>
                <c:manualLayout>
                  <c:x val="-0.0215181065167158"/>
                  <c:y val="-0.0193091453939735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4"/>
              <c:layout>
                <c:manualLayout>
                  <c:x val="-0.0223052775337389"/>
                  <c:y val="0.0277070660285111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5"/>
              <c:layout>
                <c:manualLayout>
                  <c:x val="-0.0017802040546433"/>
                  <c:y val="0.0114795948896403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6"/>
              <c:layout>
                <c:manualLayout>
                  <c:x val="-0.0225557822898458"/>
                  <c:y val="-0.0256178269697751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7"/>
              <c:layout>
                <c:manualLayout>
                  <c:x val="0.00143002648054991"/>
                  <c:y val="-0.00299459605011065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8"/>
              <c:layout>
                <c:manualLayout>
                  <c:x val="-0.0353344290573983"/>
                  <c:y val="0.0117892032474191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9"/>
              <c:layout>
                <c:manualLayout>
                  <c:x val="-0.037611163140962"/>
                  <c:y val="0.00945911194227267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0"/>
              <c:layout>
                <c:manualLayout>
                  <c:x val="-0.0228561575788428"/>
                  <c:y val="-0.0226079975297206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'itinéraire complet (full route)'!$B$3:$B$33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strCache>
            </c:strRef>
          </c:cat>
          <c:val>
            <c:numRef>
              <c:f>'itinéraire complet (full route)'!$H$3:$H$33</c:f>
              <c:numCache>
                <c:formatCode>General</c:formatCode>
                <c:ptCount val="31"/>
                <c:pt idx="0">
                  <c:v>1950</c:v>
                </c:pt>
                <c:pt idx="1">
                  <c:v>1994</c:v>
                </c:pt>
                <c:pt idx="2">
                  <c:v>980</c:v>
                </c:pt>
                <c:pt idx="3">
                  <c:v>1190</c:v>
                </c:pt>
                <c:pt idx="4">
                  <c:v>1539</c:v>
                </c:pt>
                <c:pt idx="5">
                  <c:v>885</c:v>
                </c:pt>
                <c:pt idx="6">
                  <c:v>39</c:v>
                </c:pt>
                <c:pt idx="7">
                  <c:v>745</c:v>
                </c:pt>
                <c:pt idx="8">
                  <c:v>1152</c:v>
                </c:pt>
                <c:pt idx="9">
                  <c:v>1460</c:v>
                </c:pt>
                <c:pt idx="10">
                  <c:v>874</c:v>
                </c:pt>
                <c:pt idx="11">
                  <c:v>633</c:v>
                </c:pt>
                <c:pt idx="12">
                  <c:v>0</c:v>
                </c:pt>
                <c:pt idx="13">
                  <c:v>557</c:v>
                </c:pt>
                <c:pt idx="14">
                  <c:v>1141</c:v>
                </c:pt>
                <c:pt idx="15">
                  <c:v>1143</c:v>
                </c:pt>
                <c:pt idx="16">
                  <c:v>1125</c:v>
                </c:pt>
                <c:pt idx="17">
                  <c:v>1513</c:v>
                </c:pt>
                <c:pt idx="18">
                  <c:v>377</c:v>
                </c:pt>
                <c:pt idx="19">
                  <c:v>0</c:v>
                </c:pt>
                <c:pt idx="20">
                  <c:v>813</c:v>
                </c:pt>
                <c:pt idx="21">
                  <c:v>589</c:v>
                </c:pt>
                <c:pt idx="22">
                  <c:v>1130</c:v>
                </c:pt>
                <c:pt idx="23">
                  <c:v>1304</c:v>
                </c:pt>
                <c:pt idx="24">
                  <c:v>440</c:v>
                </c:pt>
                <c:pt idx="25">
                  <c:v>714</c:v>
                </c:pt>
                <c:pt idx="26">
                  <c:v>1194</c:v>
                </c:pt>
                <c:pt idx="27">
                  <c:v>689</c:v>
                </c:pt>
                <c:pt idx="28">
                  <c:v>531</c:v>
                </c:pt>
                <c:pt idx="29">
                  <c:v>308</c:v>
                </c:pt>
                <c:pt idx="30">
                  <c:v>435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675478"/>
        <c:axId val="60345666"/>
      </c:lineChart>
      <c:catAx>
        <c:axId val="616754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lang="fr-FR" sz="12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fr-FR" sz="1200" spc="-1" strike="noStrike">
                    <a:solidFill>
                      <a:srgbClr val="000000"/>
                    </a:solidFill>
                    <a:latin typeface="Calibri"/>
                  </a:rPr>
                  <a:t>Jour / Day</a:t>
                </a:r>
              </a:p>
            </c:rich>
          </c:tx>
          <c:layout>
            <c:manualLayout>
              <c:xMode val="edge"/>
              <c:yMode val="edge"/>
              <c:x val="0.525081482036489"/>
              <c:y val="0.891803764636135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cross"/>
        <c:minorTickMark val="cross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0345666"/>
        <c:crosses val="autoZero"/>
        <c:auto val="1"/>
        <c:lblAlgn val="ctr"/>
        <c:lblOffset val="100"/>
        <c:noMultiLvlLbl val="0"/>
      </c:catAx>
      <c:valAx>
        <c:axId val="60345666"/>
        <c:scaling>
          <c:orientation val="minMax"/>
          <c:max val="2000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fr-FR" sz="12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fr-FR" sz="1200" spc="-1" strike="noStrike">
                    <a:solidFill>
                      <a:srgbClr val="000000"/>
                    </a:solidFill>
                    <a:latin typeface="Calibri"/>
                  </a:rPr>
                  <a:t>Dénivelé / Climb (m)</a:t>
                </a:r>
              </a:p>
            </c:rich>
          </c:tx>
          <c:layout>
            <c:manualLayout>
              <c:xMode val="edge"/>
              <c:yMode val="edge"/>
              <c:x val="0.0172329824298505"/>
              <c:y val="0.262783459315251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cross"/>
        <c:minorTickMark val="out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1675478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9360</xdr:rowOff>
    </xdr:from>
    <xdr:to>
      <xdr:col>11</xdr:col>
      <xdr:colOff>804600</xdr:colOff>
      <xdr:row>29</xdr:row>
      <xdr:rowOff>161640</xdr:rowOff>
    </xdr:to>
    <xdr:graphicFrame>
      <xdr:nvGraphicFramePr>
        <xdr:cNvPr id="0" name="Chart 1"/>
        <xdr:cNvGraphicFramePr/>
      </xdr:nvGraphicFramePr>
      <xdr:xfrm>
        <a:off x="0" y="9360"/>
        <a:ext cx="9661680" cy="484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11</xdr:col>
      <xdr:colOff>752040</xdr:colOff>
      <xdr:row>29</xdr:row>
      <xdr:rowOff>161640</xdr:rowOff>
    </xdr:to>
    <xdr:graphicFrame>
      <xdr:nvGraphicFramePr>
        <xdr:cNvPr id="1" name="Chart 1"/>
        <xdr:cNvGraphicFramePr/>
      </xdr:nvGraphicFramePr>
      <xdr:xfrm>
        <a:off x="0" y="0"/>
        <a:ext cx="9609120" cy="485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8"/>
  <sheetViews>
    <sheetView showFormulas="false" showGridLines="true" showRowColHeaders="true" showZeros="true" rightToLeft="false" tabSelected="true" showOutlineSymbols="true" defaultGridColor="true" view="normal" topLeftCell="B1" colorId="64" zoomScale="120" zoomScaleNormal="120" zoomScalePageLayoutView="100" workbookViewId="0">
      <pane xSplit="4" ySplit="1" topLeftCell="F2" activePane="bottomRight" state="frozen"/>
      <selection pane="topLeft" activeCell="B1" activeCellId="0" sqref="B1"/>
      <selection pane="topRight" activeCell="F1" activeCellId="0" sqref="F1"/>
      <selection pane="bottomLeft" activeCell="B2" activeCellId="0" sqref="B2"/>
      <selection pane="bottomRight" activeCell="D43" activeCellId="0" sqref="D43"/>
    </sheetView>
  </sheetViews>
  <sheetFormatPr defaultColWidth="11.42578125" defaultRowHeight="11.25" zeroHeight="false" outlineLevelRow="0" outlineLevelCol="0"/>
  <cols>
    <col collapsed="false" customWidth="true" hidden="true" outlineLevel="0" max="1" min="1" style="1" width="3.71"/>
    <col collapsed="false" customWidth="true" hidden="false" outlineLevel="0" max="2" min="2" style="1" width="5.71"/>
    <col collapsed="false" customWidth="true" hidden="false" outlineLevel="0" max="3" min="3" style="1" width="13.42"/>
    <col collapsed="false" customWidth="true" hidden="false" outlineLevel="0" max="4" min="4" style="1" width="75.71"/>
    <col collapsed="false" customWidth="true" hidden="false" outlineLevel="0" max="5" min="5" style="1" width="13.42"/>
    <col collapsed="false" customWidth="true" hidden="false" outlineLevel="0" max="7" min="6" style="2" width="7.71"/>
    <col collapsed="false" customWidth="true" hidden="false" outlineLevel="0" max="8" min="8" style="1" width="8.71"/>
    <col collapsed="false" customWidth="true" hidden="false" outlineLevel="0" max="9" min="9" style="3" width="7.29"/>
    <col collapsed="false" customWidth="true" hidden="false" outlineLevel="0" max="11" min="10" style="4" width="7.29"/>
    <col collapsed="false" customWidth="true" hidden="false" outlineLevel="0" max="12" min="12" style="1" width="12.71"/>
    <col collapsed="false" customWidth="false" hidden="false" outlineLevel="0" max="15" min="13" style="1" width="11.43"/>
    <col collapsed="false" customWidth="false" hidden="false" outlineLevel="0" max="16384" min="16" style="5" width="11.43"/>
  </cols>
  <sheetData>
    <row r="1" s="13" customFormat="true" ht="25.15" hidden="false" customHeight="true" outlineLevel="0" collapsed="false">
      <c r="A1" s="6"/>
      <c r="B1" s="7" t="s">
        <v>0</v>
      </c>
      <c r="C1" s="7" t="s">
        <v>1</v>
      </c>
      <c r="D1" s="7" t="s">
        <v>2</v>
      </c>
      <c r="E1" s="7" t="s">
        <v>3</v>
      </c>
      <c r="F1" s="8" t="s">
        <v>4</v>
      </c>
      <c r="G1" s="8" t="s">
        <v>5</v>
      </c>
      <c r="H1" s="7" t="s">
        <v>6</v>
      </c>
      <c r="I1" s="9" t="s">
        <v>7</v>
      </c>
      <c r="J1" s="10" t="s">
        <v>8</v>
      </c>
      <c r="K1" s="10" t="s">
        <v>9</v>
      </c>
      <c r="L1" s="11" t="s">
        <v>10</v>
      </c>
      <c r="M1" s="12"/>
      <c r="N1" s="12"/>
      <c r="O1" s="12"/>
      <c r="P1" s="12"/>
    </row>
    <row r="2" customFormat="false" ht="15.95" hidden="false" customHeight="true" outlineLevel="0" collapsed="false">
      <c r="A2" s="1" t="n">
        <v>2</v>
      </c>
      <c r="B2" s="14"/>
      <c r="C2" s="15"/>
      <c r="D2" s="15"/>
      <c r="E2" s="15"/>
      <c r="F2" s="16"/>
      <c r="G2" s="16"/>
      <c r="H2" s="15"/>
      <c r="I2" s="17"/>
      <c r="J2" s="18"/>
      <c r="K2" s="18"/>
      <c r="L2" s="19"/>
    </row>
    <row r="3" customFormat="false" ht="15.95" hidden="false" customHeight="true" outlineLevel="0" collapsed="false">
      <c r="A3" s="1" t="n">
        <v>5</v>
      </c>
      <c r="B3" s="20" t="n">
        <v>1</v>
      </c>
      <c r="C3" s="21" t="s">
        <v>11</v>
      </c>
      <c r="D3" s="21" t="s">
        <v>12</v>
      </c>
      <c r="E3" s="21" t="s">
        <v>13</v>
      </c>
      <c r="F3" s="22" t="n">
        <v>83.65</v>
      </c>
      <c r="G3" s="22" t="n">
        <v>5.5</v>
      </c>
      <c r="H3" s="23" t="n">
        <v>1950</v>
      </c>
      <c r="I3" s="24" t="n">
        <v>15.2</v>
      </c>
      <c r="J3" s="25" t="n">
        <v>13</v>
      </c>
      <c r="K3" s="25" t="n">
        <v>21</v>
      </c>
      <c r="L3" s="25" t="s">
        <v>14</v>
      </c>
    </row>
    <row r="4" customFormat="false" ht="15.95" hidden="false" customHeight="true" outlineLevel="0" collapsed="false">
      <c r="A4" s="1" t="n">
        <v>6</v>
      </c>
      <c r="B4" s="20" t="n">
        <v>2</v>
      </c>
      <c r="C4" s="21" t="s">
        <v>13</v>
      </c>
      <c r="D4" s="21" t="s">
        <v>15</v>
      </c>
      <c r="E4" s="21" t="s">
        <v>16</v>
      </c>
      <c r="F4" s="22" t="n">
        <v>84.9</v>
      </c>
      <c r="G4" s="22" t="n">
        <v>6.23</v>
      </c>
      <c r="H4" s="21" t="n">
        <v>1994</v>
      </c>
      <c r="I4" s="24" t="n">
        <v>13.6</v>
      </c>
      <c r="J4" s="25" t="n">
        <v>15</v>
      </c>
      <c r="K4" s="25" t="n">
        <v>28</v>
      </c>
      <c r="L4" s="25" t="s">
        <v>17</v>
      </c>
    </row>
    <row r="5" customFormat="false" ht="15.95" hidden="false" customHeight="true" outlineLevel="0" collapsed="false">
      <c r="B5" s="20" t="n">
        <v>3</v>
      </c>
      <c r="C5" s="21" t="s">
        <v>16</v>
      </c>
      <c r="D5" s="21" t="s">
        <v>18</v>
      </c>
      <c r="E5" s="21" t="s">
        <v>19</v>
      </c>
      <c r="F5" s="22" t="n">
        <v>67.2</v>
      </c>
      <c r="G5" s="22" t="n">
        <v>4.5</v>
      </c>
      <c r="H5" s="21" t="n">
        <v>980</v>
      </c>
      <c r="I5" s="24" t="n">
        <v>14.9</v>
      </c>
      <c r="J5" s="25" t="n">
        <v>14</v>
      </c>
      <c r="K5" s="25" t="n">
        <v>26</v>
      </c>
      <c r="L5" s="25" t="s">
        <v>14</v>
      </c>
    </row>
    <row r="6" customFormat="false" ht="15.95" hidden="false" customHeight="true" outlineLevel="0" collapsed="false">
      <c r="A6" s="26"/>
      <c r="B6" s="20" t="n">
        <v>4</v>
      </c>
      <c r="C6" s="21" t="s">
        <v>19</v>
      </c>
      <c r="D6" s="21" t="s">
        <v>20</v>
      </c>
      <c r="E6" s="21" t="s">
        <v>21</v>
      </c>
      <c r="F6" s="22" t="n">
        <v>72.1</v>
      </c>
      <c r="G6" s="22" t="n">
        <v>5.13</v>
      </c>
      <c r="H6" s="21" t="n">
        <v>1190</v>
      </c>
      <c r="I6" s="24" t="n">
        <v>14</v>
      </c>
      <c r="J6" s="25" t="n">
        <v>13</v>
      </c>
      <c r="K6" s="25" t="n">
        <v>21</v>
      </c>
      <c r="L6" s="25" t="s">
        <v>17</v>
      </c>
    </row>
    <row r="7" customFormat="false" ht="15.95" hidden="false" customHeight="true" outlineLevel="0" collapsed="false">
      <c r="A7" s="26"/>
      <c r="B7" s="20" t="n">
        <v>5</v>
      </c>
      <c r="C7" s="21" t="s">
        <v>21</v>
      </c>
      <c r="D7" s="21" t="s">
        <v>22</v>
      </c>
      <c r="E7" s="21" t="s">
        <v>23</v>
      </c>
      <c r="F7" s="22" t="n">
        <v>96.9</v>
      </c>
      <c r="G7" s="22" t="n">
        <v>7.12</v>
      </c>
      <c r="H7" s="21" t="n">
        <v>1539</v>
      </c>
      <c r="I7" s="24" t="n">
        <v>13.6</v>
      </c>
      <c r="J7" s="25" t="n">
        <v>14</v>
      </c>
      <c r="K7" s="25" t="n">
        <v>28</v>
      </c>
      <c r="L7" s="27" t="s">
        <v>17</v>
      </c>
    </row>
    <row r="8" customFormat="false" ht="15.95" hidden="false" customHeight="true" outlineLevel="0" collapsed="false">
      <c r="A8" s="26"/>
      <c r="B8" s="20" t="n">
        <v>6</v>
      </c>
      <c r="C8" s="21" t="s">
        <v>23</v>
      </c>
      <c r="D8" s="21" t="s">
        <v>24</v>
      </c>
      <c r="E8" s="21" t="s">
        <v>25</v>
      </c>
      <c r="F8" s="22" t="n">
        <v>80.31</v>
      </c>
      <c r="G8" s="22" t="n">
        <v>5.77</v>
      </c>
      <c r="H8" s="21" t="n">
        <v>885</v>
      </c>
      <c r="I8" s="24" t="n">
        <v>13.9</v>
      </c>
      <c r="J8" s="25" t="n">
        <v>16</v>
      </c>
      <c r="K8" s="25" t="n">
        <v>21</v>
      </c>
      <c r="L8" s="27" t="s">
        <v>17</v>
      </c>
    </row>
    <row r="9" customFormat="false" ht="15.95" hidden="false" customHeight="true" outlineLevel="0" collapsed="false">
      <c r="A9" s="26"/>
      <c r="B9" s="20" t="n">
        <v>7</v>
      </c>
      <c r="C9" s="28" t="s">
        <v>25</v>
      </c>
      <c r="D9" s="28" t="s">
        <v>26</v>
      </c>
      <c r="E9" s="28" t="s">
        <v>27</v>
      </c>
      <c r="F9" s="22" t="n">
        <v>9.5</v>
      </c>
      <c r="G9" s="22" t="n">
        <v>0.83</v>
      </c>
      <c r="H9" s="21" t="n">
        <v>39</v>
      </c>
      <c r="I9" s="24" t="n">
        <v>11.2</v>
      </c>
      <c r="J9" s="25" t="n">
        <v>18</v>
      </c>
      <c r="K9" s="25" t="n">
        <v>28</v>
      </c>
      <c r="L9" s="27" t="s">
        <v>14</v>
      </c>
    </row>
    <row r="10" customFormat="false" ht="15.95" hidden="false" customHeight="true" outlineLevel="0" collapsed="false">
      <c r="A10" s="26"/>
      <c r="B10" s="20" t="n">
        <v>8</v>
      </c>
      <c r="C10" s="21" t="s">
        <v>27</v>
      </c>
      <c r="D10" s="21" t="s">
        <v>28</v>
      </c>
      <c r="E10" s="21" t="s">
        <v>29</v>
      </c>
      <c r="F10" s="22" t="n">
        <v>94</v>
      </c>
      <c r="G10" s="22" t="n">
        <v>5.73</v>
      </c>
      <c r="H10" s="21" t="n">
        <v>745</v>
      </c>
      <c r="I10" s="24" t="n">
        <v>16.3</v>
      </c>
      <c r="J10" s="25" t="n">
        <v>15</v>
      </c>
      <c r="K10" s="25" t="n">
        <v>27</v>
      </c>
      <c r="L10" s="27" t="s">
        <v>17</v>
      </c>
    </row>
    <row r="11" customFormat="false" ht="15.95" hidden="false" customHeight="true" outlineLevel="0" collapsed="false">
      <c r="A11" s="26"/>
      <c r="B11" s="20" t="n">
        <v>9</v>
      </c>
      <c r="C11" s="21" t="s">
        <v>29</v>
      </c>
      <c r="D11" s="21" t="s">
        <v>30</v>
      </c>
      <c r="E11" s="21" t="s">
        <v>31</v>
      </c>
      <c r="F11" s="22" t="n">
        <v>92.2</v>
      </c>
      <c r="G11" s="22" t="n">
        <v>5.7</v>
      </c>
      <c r="H11" s="21" t="n">
        <v>1152</v>
      </c>
      <c r="I11" s="24" t="n">
        <v>16.1</v>
      </c>
      <c r="J11" s="25" t="n">
        <v>15</v>
      </c>
      <c r="K11" s="25" t="n">
        <v>24</v>
      </c>
      <c r="L11" s="27" t="s">
        <v>32</v>
      </c>
    </row>
    <row r="12" customFormat="false" ht="15.95" hidden="false" customHeight="true" outlineLevel="0" collapsed="false">
      <c r="A12" s="26"/>
      <c r="B12" s="20" t="n">
        <v>10</v>
      </c>
      <c r="C12" s="21" t="s">
        <v>31</v>
      </c>
      <c r="D12" s="21" t="s">
        <v>33</v>
      </c>
      <c r="E12" s="21" t="s">
        <v>34</v>
      </c>
      <c r="F12" s="22" t="n">
        <v>88</v>
      </c>
      <c r="G12" s="22" t="n">
        <v>6.17</v>
      </c>
      <c r="H12" s="21" t="n">
        <v>1460</v>
      </c>
      <c r="I12" s="24" t="n">
        <v>14.2</v>
      </c>
      <c r="J12" s="25" t="n">
        <v>14</v>
      </c>
      <c r="K12" s="25" t="n">
        <v>24</v>
      </c>
      <c r="L12" s="27" t="s">
        <v>35</v>
      </c>
    </row>
    <row r="13" customFormat="false" ht="15.95" hidden="false" customHeight="true" outlineLevel="0" collapsed="false">
      <c r="A13" s="26"/>
      <c r="B13" s="20" t="n">
        <v>11</v>
      </c>
      <c r="C13" s="21" t="s">
        <v>34</v>
      </c>
      <c r="D13" s="21" t="s">
        <v>36</v>
      </c>
      <c r="E13" s="21" t="s">
        <v>37</v>
      </c>
      <c r="F13" s="22" t="n">
        <v>84.5</v>
      </c>
      <c r="G13" s="22" t="n">
        <v>4.98</v>
      </c>
      <c r="H13" s="21" t="n">
        <v>874</v>
      </c>
      <c r="I13" s="24" t="n">
        <v>16.9</v>
      </c>
      <c r="J13" s="25" t="n">
        <v>16</v>
      </c>
      <c r="K13" s="25" t="n">
        <v>20</v>
      </c>
      <c r="L13" s="27" t="s">
        <v>32</v>
      </c>
    </row>
    <row r="14" customFormat="false" ht="15.95" hidden="false" customHeight="true" outlineLevel="0" collapsed="false">
      <c r="A14" s="26"/>
      <c r="B14" s="20" t="n">
        <v>12</v>
      </c>
      <c r="C14" s="21" t="s">
        <v>37</v>
      </c>
      <c r="D14" s="21" t="s">
        <v>38</v>
      </c>
      <c r="E14" s="28" t="s">
        <v>39</v>
      </c>
      <c r="F14" s="22" t="n">
        <v>56.1</v>
      </c>
      <c r="G14" s="22" t="n">
        <v>3.23</v>
      </c>
      <c r="H14" s="21" t="n">
        <v>633</v>
      </c>
      <c r="I14" s="24" t="n">
        <v>17.3</v>
      </c>
      <c r="J14" s="25" t="n">
        <v>15</v>
      </c>
      <c r="K14" s="25" t="n">
        <v>31</v>
      </c>
      <c r="L14" s="27" t="s">
        <v>40</v>
      </c>
    </row>
    <row r="15" customFormat="false" ht="15.95" hidden="false" customHeight="true" outlineLevel="0" collapsed="false">
      <c r="A15" s="26"/>
      <c r="B15" s="20" t="n">
        <v>13</v>
      </c>
      <c r="C15" s="21" t="s">
        <v>39</v>
      </c>
      <c r="D15" s="21" t="s">
        <v>41</v>
      </c>
      <c r="E15" s="28" t="s">
        <v>42</v>
      </c>
      <c r="F15" s="22" t="n">
        <v>4.5</v>
      </c>
      <c r="G15" s="29" t="n">
        <v>0.58</v>
      </c>
      <c r="H15" s="27" t="n">
        <v>0</v>
      </c>
      <c r="I15" s="27" t="s">
        <v>43</v>
      </c>
      <c r="J15" s="27" t="s">
        <v>43</v>
      </c>
      <c r="K15" s="27" t="s">
        <v>43</v>
      </c>
      <c r="L15" s="27" t="s">
        <v>43</v>
      </c>
    </row>
    <row r="16" customFormat="false" ht="15.95" hidden="false" customHeight="true" outlineLevel="0" collapsed="false">
      <c r="A16" s="26"/>
      <c r="B16" s="20" t="n">
        <v>13</v>
      </c>
      <c r="C16" s="21" t="s">
        <v>42</v>
      </c>
      <c r="D16" s="21" t="s">
        <v>44</v>
      </c>
      <c r="E16" s="21" t="s">
        <v>45</v>
      </c>
      <c r="F16" s="22" t="n">
        <v>46</v>
      </c>
      <c r="G16" s="22" t="n">
        <v>3.15</v>
      </c>
      <c r="H16" s="21" t="n">
        <v>557</v>
      </c>
      <c r="I16" s="24" t="n">
        <v>14.6</v>
      </c>
      <c r="J16" s="25" t="n">
        <v>16</v>
      </c>
      <c r="K16" s="25" t="n">
        <v>22</v>
      </c>
      <c r="L16" s="27" t="s">
        <v>32</v>
      </c>
    </row>
    <row r="17" customFormat="false" ht="15.95" hidden="false" customHeight="true" outlineLevel="0" collapsed="false">
      <c r="A17" s="26"/>
      <c r="B17" s="20" t="n">
        <v>14</v>
      </c>
      <c r="C17" s="21" t="s">
        <v>45</v>
      </c>
      <c r="D17" s="21" t="s">
        <v>46</v>
      </c>
      <c r="E17" s="21" t="s">
        <v>47</v>
      </c>
      <c r="F17" s="22" t="n">
        <v>97.3</v>
      </c>
      <c r="G17" s="22" t="n">
        <v>5.93</v>
      </c>
      <c r="H17" s="21" t="n">
        <v>1141</v>
      </c>
      <c r="I17" s="24" t="n">
        <v>16.4</v>
      </c>
      <c r="J17" s="25" t="n">
        <v>13</v>
      </c>
      <c r="K17" s="25" t="n">
        <v>25</v>
      </c>
      <c r="L17" s="27" t="s">
        <v>17</v>
      </c>
    </row>
    <row r="18" customFormat="false" ht="15.95" hidden="false" customHeight="true" outlineLevel="0" collapsed="false">
      <c r="A18" s="26"/>
      <c r="B18" s="20" t="n">
        <v>15</v>
      </c>
      <c r="C18" s="21" t="s">
        <v>47</v>
      </c>
      <c r="D18" s="21" t="s">
        <v>48</v>
      </c>
      <c r="E18" s="21" t="s">
        <v>49</v>
      </c>
      <c r="F18" s="22" t="n">
        <v>85.6</v>
      </c>
      <c r="G18" s="22" t="n">
        <v>5.23</v>
      </c>
      <c r="H18" s="21" t="n">
        <v>1143</v>
      </c>
      <c r="I18" s="24" t="n">
        <v>16.3</v>
      </c>
      <c r="J18" s="25" t="n">
        <v>14</v>
      </c>
      <c r="K18" s="25" t="n">
        <v>26</v>
      </c>
      <c r="L18" s="27" t="s">
        <v>17</v>
      </c>
    </row>
    <row r="19" customFormat="false" ht="15.95" hidden="false" customHeight="true" outlineLevel="0" collapsed="false">
      <c r="A19" s="26"/>
      <c r="B19" s="20" t="n">
        <v>16</v>
      </c>
      <c r="C19" s="21" t="s">
        <v>49</v>
      </c>
      <c r="D19" s="21" t="s">
        <v>50</v>
      </c>
      <c r="E19" s="21" t="s">
        <v>51</v>
      </c>
      <c r="F19" s="22" t="n">
        <v>91.3</v>
      </c>
      <c r="G19" s="22" t="n">
        <v>5.6</v>
      </c>
      <c r="H19" s="21" t="n">
        <v>1125</v>
      </c>
      <c r="I19" s="24" t="n">
        <v>16.3</v>
      </c>
      <c r="J19" s="25" t="n">
        <v>13</v>
      </c>
      <c r="K19" s="25" t="n">
        <v>29</v>
      </c>
      <c r="L19" s="27" t="s">
        <v>17</v>
      </c>
    </row>
    <row r="20" customFormat="false" ht="15.95" hidden="false" customHeight="true" outlineLevel="0" collapsed="false">
      <c r="A20" s="26"/>
      <c r="B20" s="20" t="n">
        <v>17</v>
      </c>
      <c r="C20" s="21" t="s">
        <v>51</v>
      </c>
      <c r="D20" s="21" t="s">
        <v>52</v>
      </c>
      <c r="E20" s="21" t="s">
        <v>53</v>
      </c>
      <c r="F20" s="22" t="n">
        <v>119.3</v>
      </c>
      <c r="G20" s="22" t="n">
        <v>6.43</v>
      </c>
      <c r="H20" s="21" t="n">
        <v>1513</v>
      </c>
      <c r="I20" s="24" t="n">
        <v>18.5</v>
      </c>
      <c r="J20" s="25" t="n">
        <v>17</v>
      </c>
      <c r="K20" s="25" t="n">
        <v>25</v>
      </c>
      <c r="L20" s="27" t="s">
        <v>17</v>
      </c>
    </row>
    <row r="21" customFormat="false" ht="15.95" hidden="false" customHeight="true" outlineLevel="0" collapsed="false">
      <c r="A21" s="26"/>
      <c r="B21" s="20" t="n">
        <v>18</v>
      </c>
      <c r="C21" s="28" t="s">
        <v>53</v>
      </c>
      <c r="D21" s="28" t="s">
        <v>54</v>
      </c>
      <c r="E21" s="21" t="s">
        <v>55</v>
      </c>
      <c r="F21" s="22" t="n">
        <v>44.3</v>
      </c>
      <c r="G21" s="22" t="n">
        <v>2.7</v>
      </c>
      <c r="H21" s="21" t="n">
        <v>377</v>
      </c>
      <c r="I21" s="24" t="n">
        <v>16.4</v>
      </c>
      <c r="J21" s="25" t="n">
        <v>17</v>
      </c>
      <c r="K21" s="25" t="n">
        <v>27</v>
      </c>
      <c r="L21" s="27" t="s">
        <v>17</v>
      </c>
    </row>
    <row r="22" customFormat="false" ht="15.95" hidden="false" customHeight="true" outlineLevel="0" collapsed="false">
      <c r="A22" s="26"/>
      <c r="B22" s="20" t="n">
        <v>19</v>
      </c>
      <c r="C22" s="21" t="s">
        <v>55</v>
      </c>
      <c r="D22" s="28" t="s">
        <v>56</v>
      </c>
      <c r="E22" s="21" t="s">
        <v>55</v>
      </c>
      <c r="F22" s="22" t="n">
        <v>0</v>
      </c>
      <c r="G22" s="22" t="n">
        <v>0</v>
      </c>
      <c r="H22" s="21" t="n">
        <v>0</v>
      </c>
      <c r="I22" s="24" t="s">
        <v>43</v>
      </c>
      <c r="J22" s="25" t="n">
        <v>15</v>
      </c>
      <c r="K22" s="25" t="n">
        <v>23</v>
      </c>
      <c r="L22" s="27" t="s">
        <v>40</v>
      </c>
    </row>
    <row r="23" customFormat="false" ht="15.95" hidden="false" customHeight="true" outlineLevel="0" collapsed="false">
      <c r="A23" s="26"/>
      <c r="B23" s="20" t="n">
        <v>20</v>
      </c>
      <c r="C23" s="28" t="s">
        <v>55</v>
      </c>
      <c r="D23" s="28" t="s">
        <v>57</v>
      </c>
      <c r="E23" s="21" t="s">
        <v>58</v>
      </c>
      <c r="F23" s="22" t="n">
        <v>105</v>
      </c>
      <c r="G23" s="22" t="n">
        <v>5.18</v>
      </c>
      <c r="H23" s="21" t="n">
        <v>813</v>
      </c>
      <c r="I23" s="24" t="n">
        <v>20.2</v>
      </c>
      <c r="J23" s="25" t="n">
        <v>16</v>
      </c>
      <c r="K23" s="25" t="n">
        <v>31</v>
      </c>
      <c r="L23" s="27" t="s">
        <v>17</v>
      </c>
    </row>
    <row r="24" customFormat="false" ht="15.95" hidden="false" customHeight="true" outlineLevel="0" collapsed="false">
      <c r="A24" s="26"/>
      <c r="B24" s="20" t="n">
        <v>21</v>
      </c>
      <c r="C24" s="21" t="s">
        <v>58</v>
      </c>
      <c r="D24" s="21" t="s">
        <v>59</v>
      </c>
      <c r="E24" s="21" t="s">
        <v>60</v>
      </c>
      <c r="F24" s="22" t="n">
        <v>107</v>
      </c>
      <c r="G24" s="22" t="n">
        <v>5.77</v>
      </c>
      <c r="H24" s="21" t="n">
        <v>589</v>
      </c>
      <c r="I24" s="24" t="n">
        <v>18.5</v>
      </c>
      <c r="J24" s="25" t="n">
        <v>16</v>
      </c>
      <c r="K24" s="25" t="n">
        <v>35</v>
      </c>
      <c r="L24" s="27" t="s">
        <v>17</v>
      </c>
    </row>
    <row r="25" customFormat="false" ht="15.95" hidden="false" customHeight="true" outlineLevel="0" collapsed="false">
      <c r="A25" s="26"/>
      <c r="B25" s="20" t="n">
        <v>22</v>
      </c>
      <c r="C25" s="21" t="s">
        <v>60</v>
      </c>
      <c r="D25" s="21" t="s">
        <v>61</v>
      </c>
      <c r="E25" s="21" t="s">
        <v>62</v>
      </c>
      <c r="F25" s="22" t="n">
        <v>133.5</v>
      </c>
      <c r="G25" s="22" t="n">
        <v>7.07</v>
      </c>
      <c r="H25" s="21" t="n">
        <v>1130</v>
      </c>
      <c r="I25" s="24" t="n">
        <v>18.8</v>
      </c>
      <c r="J25" s="25" t="n">
        <v>15</v>
      </c>
      <c r="K25" s="25" t="n">
        <v>23</v>
      </c>
      <c r="L25" s="27" t="s">
        <v>32</v>
      </c>
    </row>
    <row r="26" customFormat="false" ht="15.95" hidden="false" customHeight="true" outlineLevel="0" collapsed="false">
      <c r="A26" s="26"/>
      <c r="B26" s="20" t="n">
        <v>23</v>
      </c>
      <c r="C26" s="21" t="s">
        <v>62</v>
      </c>
      <c r="D26" s="21" t="s">
        <v>63</v>
      </c>
      <c r="E26" s="21" t="s">
        <v>64</v>
      </c>
      <c r="F26" s="22" t="n">
        <v>130.8</v>
      </c>
      <c r="G26" s="22" t="n">
        <v>6.72</v>
      </c>
      <c r="H26" s="21" t="n">
        <v>1304</v>
      </c>
      <c r="I26" s="24" t="n">
        <v>19.4</v>
      </c>
      <c r="J26" s="25" t="n">
        <v>19</v>
      </c>
      <c r="K26" s="25" t="n">
        <v>26</v>
      </c>
      <c r="L26" s="27" t="s">
        <v>17</v>
      </c>
    </row>
    <row r="27" customFormat="false" ht="15.95" hidden="false" customHeight="true" outlineLevel="0" collapsed="false">
      <c r="A27" s="26"/>
      <c r="B27" s="20" t="n">
        <v>24</v>
      </c>
      <c r="C27" s="21" t="s">
        <v>64</v>
      </c>
      <c r="D27" s="21" t="s">
        <v>65</v>
      </c>
      <c r="E27" s="28" t="s">
        <v>66</v>
      </c>
      <c r="F27" s="22" t="n">
        <v>41.5</v>
      </c>
      <c r="G27" s="22" t="n">
        <v>2.47</v>
      </c>
      <c r="H27" s="21" t="n">
        <v>440</v>
      </c>
      <c r="I27" s="24" t="n">
        <v>16.7</v>
      </c>
      <c r="J27" s="25" t="n">
        <v>16</v>
      </c>
      <c r="K27" s="25" t="n">
        <v>23</v>
      </c>
      <c r="L27" s="27" t="s">
        <v>40</v>
      </c>
    </row>
    <row r="28" customFormat="false" ht="15.95" hidden="false" customHeight="true" outlineLevel="0" collapsed="false">
      <c r="A28" s="26"/>
      <c r="B28" s="20" t="n">
        <v>25</v>
      </c>
      <c r="C28" s="21" t="s">
        <v>66</v>
      </c>
      <c r="D28" s="21" t="s">
        <v>67</v>
      </c>
      <c r="E28" s="21" t="s">
        <v>68</v>
      </c>
      <c r="F28" s="22" t="n">
        <v>110</v>
      </c>
      <c r="G28" s="22" t="n">
        <v>5.03</v>
      </c>
      <c r="H28" s="21" t="n">
        <v>714</v>
      </c>
      <c r="I28" s="24" t="n">
        <v>21.8</v>
      </c>
      <c r="J28" s="25" t="n">
        <v>16</v>
      </c>
      <c r="K28" s="25" t="n">
        <v>27</v>
      </c>
      <c r="L28" s="27" t="s">
        <v>32</v>
      </c>
    </row>
    <row r="29" customFormat="false" ht="15.95" hidden="false" customHeight="true" outlineLevel="0" collapsed="false">
      <c r="A29" s="26"/>
      <c r="B29" s="20" t="n">
        <v>26</v>
      </c>
      <c r="C29" s="21" t="s">
        <v>68</v>
      </c>
      <c r="D29" s="21" t="s">
        <v>69</v>
      </c>
      <c r="E29" s="21" t="s">
        <v>70</v>
      </c>
      <c r="F29" s="22" t="n">
        <v>64.5</v>
      </c>
      <c r="G29" s="22" t="n">
        <v>3.68</v>
      </c>
      <c r="H29" s="21" t="n">
        <v>1194</v>
      </c>
      <c r="I29" s="24" t="n">
        <v>17.5</v>
      </c>
      <c r="J29" s="25" t="n">
        <v>13</v>
      </c>
      <c r="K29" s="25" t="n">
        <v>21</v>
      </c>
      <c r="L29" s="27" t="s">
        <v>17</v>
      </c>
    </row>
    <row r="30" customFormat="false" ht="15.95" hidden="false" customHeight="true" outlineLevel="0" collapsed="false">
      <c r="A30" s="26"/>
      <c r="B30" s="20" t="n">
        <v>27</v>
      </c>
      <c r="C30" s="21" t="s">
        <v>71</v>
      </c>
      <c r="D30" s="21" t="s">
        <v>72</v>
      </c>
      <c r="E30" s="21" t="s">
        <v>73</v>
      </c>
      <c r="F30" s="22" t="n">
        <v>97</v>
      </c>
      <c r="G30" s="22" t="n">
        <v>4.93</v>
      </c>
      <c r="H30" s="21" t="n">
        <v>689</v>
      </c>
      <c r="I30" s="24" t="n">
        <v>19.6</v>
      </c>
      <c r="J30" s="25" t="n">
        <v>13</v>
      </c>
      <c r="K30" s="25" t="n">
        <v>21</v>
      </c>
      <c r="L30" s="27" t="s">
        <v>40</v>
      </c>
    </row>
    <row r="31" customFormat="false" ht="15.95" hidden="false" customHeight="true" outlineLevel="0" collapsed="false">
      <c r="A31" s="26"/>
      <c r="B31" s="20" t="n">
        <v>28</v>
      </c>
      <c r="C31" s="21" t="s">
        <v>73</v>
      </c>
      <c r="D31" s="21" t="s">
        <v>74</v>
      </c>
      <c r="E31" s="21" t="s">
        <v>75</v>
      </c>
      <c r="F31" s="22" t="n">
        <v>52.1</v>
      </c>
      <c r="G31" s="22" t="n">
        <v>2.75</v>
      </c>
      <c r="H31" s="21" t="n">
        <v>531</v>
      </c>
      <c r="I31" s="24" t="n">
        <v>18.9</v>
      </c>
      <c r="J31" s="25" t="n">
        <v>13</v>
      </c>
      <c r="K31" s="25" t="n">
        <v>20</v>
      </c>
      <c r="L31" s="27" t="s">
        <v>40</v>
      </c>
    </row>
    <row r="32" customFormat="false" ht="15.95" hidden="false" customHeight="true" outlineLevel="0" collapsed="false">
      <c r="A32" s="26"/>
      <c r="B32" s="20" t="n">
        <v>29</v>
      </c>
      <c r="C32" s="21" t="s">
        <v>75</v>
      </c>
      <c r="D32" s="21" t="s">
        <v>76</v>
      </c>
      <c r="E32" s="21" t="s">
        <v>77</v>
      </c>
      <c r="F32" s="22" t="n">
        <v>62.4</v>
      </c>
      <c r="G32" s="21" t="n">
        <v>3.48</v>
      </c>
      <c r="H32" s="21" t="n">
        <v>308</v>
      </c>
      <c r="I32" s="21" t="n">
        <v>17.9</v>
      </c>
      <c r="J32" s="21" t="n">
        <v>12</v>
      </c>
      <c r="K32" s="21" t="n">
        <v>20</v>
      </c>
      <c r="L32" s="27" t="s">
        <v>17</v>
      </c>
    </row>
    <row r="33" customFormat="false" ht="15.95" hidden="false" customHeight="true" outlineLevel="0" collapsed="false">
      <c r="A33" s="26"/>
      <c r="B33" s="20" t="n">
        <v>30</v>
      </c>
      <c r="C33" s="21" t="s">
        <v>77</v>
      </c>
      <c r="D33" s="21" t="s">
        <v>78</v>
      </c>
      <c r="E33" s="28" t="s">
        <v>79</v>
      </c>
      <c r="F33" s="22" t="n">
        <v>55.4</v>
      </c>
      <c r="G33" s="22" t="n">
        <v>2.5</v>
      </c>
      <c r="H33" s="21" t="n">
        <v>435</v>
      </c>
      <c r="I33" s="24" t="n">
        <v>22.2</v>
      </c>
      <c r="J33" s="25" t="n">
        <v>14</v>
      </c>
      <c r="K33" s="25" t="n">
        <v>22</v>
      </c>
      <c r="L33" s="27" t="s">
        <v>40</v>
      </c>
    </row>
    <row r="34" customFormat="false" ht="15.95" hidden="false" customHeight="true" outlineLevel="0" collapsed="false">
      <c r="A34" s="26"/>
      <c r="B34" s="30"/>
      <c r="C34" s="31"/>
      <c r="D34" s="31"/>
      <c r="E34" s="31"/>
      <c r="F34" s="32"/>
      <c r="G34" s="32"/>
      <c r="H34" s="33"/>
      <c r="I34" s="34"/>
      <c r="J34" s="35"/>
      <c r="K34" s="35"/>
      <c r="L34" s="36"/>
    </row>
    <row r="35" customFormat="false" ht="6" hidden="false" customHeight="true" outlineLevel="0" collapsed="false">
      <c r="A35" s="37"/>
      <c r="B35" s="38"/>
      <c r="C35" s="39"/>
      <c r="D35" s="39"/>
      <c r="E35" s="39"/>
      <c r="F35" s="40"/>
      <c r="G35" s="40"/>
      <c r="H35" s="41"/>
      <c r="I35" s="42"/>
      <c r="J35" s="43"/>
      <c r="K35" s="43"/>
    </row>
    <row r="36" customFormat="false" ht="12.75" hidden="false" customHeight="true" outlineLevel="0" collapsed="false">
      <c r="A36" s="37"/>
      <c r="B36" s="38"/>
      <c r="C36" s="39"/>
      <c r="D36" s="44"/>
      <c r="E36" s="45"/>
      <c r="F36" s="46" t="s">
        <v>80</v>
      </c>
      <c r="G36" s="46" t="s">
        <v>81</v>
      </c>
      <c r="H36" s="47" t="s">
        <v>82</v>
      </c>
      <c r="I36" s="48" t="s">
        <v>83</v>
      </c>
      <c r="J36" s="49" t="s">
        <v>84</v>
      </c>
      <c r="K36" s="49" t="s">
        <v>84</v>
      </c>
    </row>
    <row r="37" customFormat="false" ht="11.25" hidden="false" customHeight="false" outlineLevel="0" collapsed="false">
      <c r="A37" s="37"/>
      <c r="B37" s="50" t="s">
        <v>85</v>
      </c>
      <c r="C37" s="39"/>
      <c r="D37" s="44"/>
      <c r="E37" s="45"/>
      <c r="F37" s="51" t="n">
        <f aca="false">SUM(F3:F33)</f>
        <v>2356.86</v>
      </c>
      <c r="G37" s="51" t="n">
        <f aca="false">SUM(G3:G33)</f>
        <v>140.09</v>
      </c>
      <c r="H37" s="52" t="n">
        <f aca="false">SUM(H3:H33)</f>
        <v>27444</v>
      </c>
      <c r="I37" s="48"/>
      <c r="J37" s="49"/>
      <c r="K37" s="49"/>
    </row>
    <row r="38" customFormat="false" ht="12.75" hidden="false" customHeight="true" outlineLevel="0" collapsed="false">
      <c r="A38" s="37"/>
      <c r="B38" s="50" t="s">
        <v>86</v>
      </c>
      <c r="C38" s="39"/>
      <c r="D38" s="44"/>
      <c r="E38" s="45"/>
      <c r="F38" s="1"/>
      <c r="H38" s="2"/>
      <c r="I38" s="53" t="n">
        <f aca="false">SUM(I3:I33)/29</f>
        <v>16.8</v>
      </c>
      <c r="J38" s="54" t="n">
        <f aca="false">SUM(J3:J33)/30</f>
        <v>14.8666666666667</v>
      </c>
      <c r="K38" s="54" t="n">
        <f aca="false">SUM(K3:K33)/30</f>
        <v>24.8333333333333</v>
      </c>
    </row>
    <row r="39" customFormat="false" ht="12.75" hidden="false" customHeight="true" outlineLevel="0" collapsed="false">
      <c r="A39" s="37"/>
      <c r="B39" s="55" t="s">
        <v>87</v>
      </c>
      <c r="C39" s="56"/>
      <c r="D39" s="2"/>
      <c r="E39" s="45"/>
      <c r="F39" s="1"/>
      <c r="G39" s="57"/>
      <c r="H39" s="26"/>
      <c r="I39" s="58" t="s">
        <v>88</v>
      </c>
      <c r="J39" s="59" t="s">
        <v>89</v>
      </c>
      <c r="K39" s="59" t="s">
        <v>89</v>
      </c>
    </row>
    <row r="40" customFormat="false" ht="12.8" hidden="false" customHeight="false" outlineLevel="0" collapsed="false">
      <c r="A40" s="37"/>
      <c r="B40" s="60" t="s">
        <v>90</v>
      </c>
      <c r="D40" s="61"/>
      <c r="E40" s="45"/>
      <c r="G40" s="57"/>
      <c r="H40" s="57"/>
      <c r="I40" s="62"/>
      <c r="J40" s="63"/>
      <c r="K40" s="63"/>
    </row>
    <row r="41" s="70" customFormat="true" ht="11.25" hidden="false" customHeight="false" outlineLevel="0" collapsed="false">
      <c r="A41" s="64"/>
      <c r="B41" s="65"/>
      <c r="C41" s="1"/>
      <c r="D41" s="61"/>
      <c r="E41" s="39"/>
      <c r="F41" s="1"/>
      <c r="G41" s="57"/>
      <c r="H41" s="66"/>
      <c r="I41" s="67"/>
      <c r="J41" s="68"/>
      <c r="K41" s="68"/>
      <c r="L41" s="69"/>
      <c r="M41" s="69"/>
      <c r="N41" s="69"/>
      <c r="O41" s="69"/>
    </row>
    <row r="42" customFormat="false" ht="12.75" hidden="false" customHeight="true" outlineLevel="0" collapsed="false">
      <c r="B42" s="65"/>
      <c r="D42" s="71"/>
      <c r="F42" s="1"/>
      <c r="H42" s="2"/>
      <c r="L42" s="5"/>
      <c r="M42" s="5"/>
      <c r="N42" s="5"/>
      <c r="O42" s="5"/>
    </row>
    <row r="43" customFormat="false" ht="11.25" hidden="false" customHeight="false" outlineLevel="0" collapsed="false">
      <c r="B43" s="65"/>
      <c r="D43" s="61"/>
      <c r="E43" s="5"/>
      <c r="F43" s="1"/>
      <c r="H43" s="2"/>
      <c r="L43" s="5"/>
      <c r="M43" s="5"/>
      <c r="N43" s="5"/>
      <c r="O43" s="5"/>
    </row>
    <row r="44" customFormat="false" ht="12.75" hidden="false" customHeight="true" outlineLevel="0" collapsed="false">
      <c r="B44" s="72"/>
      <c r="C44" s="56"/>
      <c r="D44" s="61"/>
      <c r="E44" s="5"/>
      <c r="L44" s="5"/>
      <c r="M44" s="5"/>
      <c r="N44" s="5"/>
      <c r="O44" s="5"/>
    </row>
    <row r="45" customFormat="false" ht="11.25" hidden="false" customHeight="false" outlineLevel="0" collapsed="false">
      <c r="B45" s="65"/>
      <c r="D45" s="61"/>
      <c r="E45" s="65"/>
      <c r="L45" s="5"/>
      <c r="M45" s="5"/>
      <c r="N45" s="5"/>
      <c r="O45" s="5"/>
    </row>
    <row r="46" customFormat="false" ht="11.25" hidden="false" customHeight="false" outlineLevel="0" collapsed="false">
      <c r="B46" s="65"/>
      <c r="D46" s="61"/>
      <c r="E46" s="65"/>
      <c r="I46" s="73"/>
      <c r="L46" s="5"/>
      <c r="M46" s="5"/>
      <c r="N46" s="5"/>
      <c r="O46" s="5"/>
    </row>
    <row r="47" customFormat="false" ht="11.25" hidden="false" customHeight="false" outlineLevel="0" collapsed="false">
      <c r="B47" s="65"/>
      <c r="D47" s="71"/>
      <c r="L47" s="5"/>
      <c r="M47" s="5"/>
      <c r="N47" s="5"/>
      <c r="O47" s="5"/>
    </row>
    <row r="55" customFormat="false" ht="13.15" hidden="false" customHeight="true" outlineLevel="0" collapsed="false"/>
    <row r="57" customFormat="false" ht="12.75" hidden="false" customHeight="true" outlineLevel="0" collapsed="false"/>
    <row r="58" customFormat="false" ht="13.15" hidden="false" customHeight="true" outlineLevel="0" collapsed="false"/>
  </sheetData>
  <mergeCells count="3">
    <mergeCell ref="I36:I37"/>
    <mergeCell ref="J36:J37"/>
    <mergeCell ref="K36:K37"/>
  </mergeCells>
  <printOptions headings="false" gridLines="false" gridLinesSet="true" horizontalCentered="true" verticalCentered="true"/>
  <pageMargins left="0.39375" right="0.39375" top="0.4" bottom="0.433333333333333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8"/>
  <sheetViews>
    <sheetView showFormulas="false" showGridLines="true" showRowColHeaders="true" showZeros="true" rightToLeft="false" tabSelected="false" showOutlineSymbols="true" defaultGridColor="true" view="normal" topLeftCell="B1" colorId="64" zoomScale="120" zoomScaleNormal="120" zoomScalePageLayoutView="100" workbookViewId="0">
      <pane xSplit="4" ySplit="1" topLeftCell="F2" activePane="bottomRight" state="frozen"/>
      <selection pane="topLeft" activeCell="B1" activeCellId="0" sqref="B1"/>
      <selection pane="topRight" activeCell="F1" activeCellId="0" sqref="F1"/>
      <selection pane="bottomLeft" activeCell="B2" activeCellId="0" sqref="B2"/>
      <selection pane="bottomRight" activeCell="D42" activeCellId="0" sqref="D42"/>
    </sheetView>
  </sheetViews>
  <sheetFormatPr defaultColWidth="10.6796875" defaultRowHeight="12.75" zeroHeight="false" outlineLevelRow="0" outlineLevelCol="0"/>
  <cols>
    <col collapsed="false" customWidth="true" hidden="true" outlineLevel="0" max="1" min="1" style="1" width="3.71"/>
    <col collapsed="false" customWidth="true" hidden="false" outlineLevel="0" max="2" min="2" style="74" width="11"/>
    <col collapsed="false" customWidth="true" hidden="false" outlineLevel="0" max="3" min="3" style="74" width="13.42"/>
    <col collapsed="false" customWidth="true" hidden="false" outlineLevel="0" max="4" min="4" style="74" width="75.71"/>
    <col collapsed="false" customWidth="true" hidden="false" outlineLevel="0" max="5" min="5" style="74" width="13.42"/>
    <col collapsed="false" customWidth="true" hidden="false" outlineLevel="0" max="7" min="6" style="75" width="7.71"/>
    <col collapsed="false" customWidth="true" hidden="false" outlineLevel="0" max="8" min="8" style="74" width="8.71"/>
    <col collapsed="false" customWidth="true" hidden="false" outlineLevel="0" max="9" min="9" style="76" width="7.29"/>
    <col collapsed="false" customWidth="true" hidden="false" outlineLevel="0" max="11" min="10" style="77" width="7.29"/>
    <col collapsed="false" customWidth="true" hidden="false" outlineLevel="0" max="15" min="12" style="74" width="11.43"/>
  </cols>
  <sheetData>
    <row r="1" s="13" customFormat="true" ht="25.15" hidden="false" customHeight="true" outlineLevel="0" collapsed="false">
      <c r="A1" s="6"/>
      <c r="B1" s="7" t="s">
        <v>91</v>
      </c>
      <c r="C1" s="7" t="s">
        <v>1</v>
      </c>
      <c r="D1" s="7" t="s">
        <v>2</v>
      </c>
      <c r="E1" s="7" t="s">
        <v>3</v>
      </c>
      <c r="F1" s="8" t="s">
        <v>4</v>
      </c>
      <c r="G1" s="8" t="s">
        <v>5</v>
      </c>
      <c r="H1" s="7" t="s">
        <v>6</v>
      </c>
      <c r="I1" s="9" t="s">
        <v>7</v>
      </c>
      <c r="J1" s="10" t="s">
        <v>8</v>
      </c>
      <c r="K1" s="10" t="s">
        <v>9</v>
      </c>
      <c r="L1" s="12"/>
      <c r="M1" s="12"/>
      <c r="N1" s="12"/>
      <c r="O1" s="12"/>
      <c r="P1" s="12"/>
    </row>
    <row r="2" s="79" customFormat="true" ht="15.95" hidden="false" customHeight="true" outlineLevel="0" collapsed="false">
      <c r="A2" s="1" t="n">
        <v>2</v>
      </c>
      <c r="B2" s="14"/>
      <c r="C2" s="15"/>
      <c r="D2" s="15"/>
      <c r="E2" s="15"/>
      <c r="F2" s="16"/>
      <c r="G2" s="16"/>
      <c r="H2" s="15"/>
      <c r="I2" s="17"/>
      <c r="J2" s="18"/>
      <c r="K2" s="18"/>
      <c r="L2" s="78"/>
      <c r="M2" s="78"/>
      <c r="N2" s="78"/>
      <c r="O2" s="78"/>
    </row>
    <row r="3" s="79" customFormat="true" ht="15.95" hidden="false" customHeight="true" outlineLevel="0" collapsed="false">
      <c r="A3" s="1"/>
      <c r="B3" s="80"/>
      <c r="C3" s="81"/>
      <c r="D3" s="82" t="s">
        <v>92</v>
      </c>
      <c r="E3" s="81"/>
      <c r="F3" s="83"/>
      <c r="G3" s="83"/>
      <c r="H3" s="81"/>
      <c r="I3" s="84"/>
      <c r="J3" s="85"/>
      <c r="K3" s="85"/>
      <c r="L3" s="78"/>
      <c r="M3" s="78"/>
      <c r="N3" s="78"/>
      <c r="O3" s="78"/>
    </row>
    <row r="4" s="79" customFormat="true" ht="15.95" hidden="false" customHeight="true" outlineLevel="0" collapsed="false">
      <c r="A4" s="1" t="n">
        <v>5</v>
      </c>
      <c r="B4" s="20" t="n">
        <v>1</v>
      </c>
      <c r="C4" s="21" t="s">
        <v>11</v>
      </c>
      <c r="D4" s="21" t="s">
        <v>12</v>
      </c>
      <c r="E4" s="21" t="s">
        <v>13</v>
      </c>
      <c r="F4" s="22" t="n">
        <v>83.65</v>
      </c>
      <c r="G4" s="22" t="n">
        <v>5.5</v>
      </c>
      <c r="H4" s="23" t="n">
        <v>1950</v>
      </c>
      <c r="I4" s="24" t="n">
        <v>15.2</v>
      </c>
      <c r="J4" s="25" t="n">
        <v>13</v>
      </c>
      <c r="K4" s="25" t="n">
        <v>21</v>
      </c>
      <c r="L4" s="78"/>
      <c r="M4" s="78"/>
      <c r="N4" s="78"/>
      <c r="O4" s="78"/>
    </row>
    <row r="5" s="79" customFormat="true" ht="15.95" hidden="false" customHeight="true" outlineLevel="0" collapsed="false">
      <c r="A5" s="1" t="n">
        <v>6</v>
      </c>
      <c r="B5" s="20" t="n">
        <v>2</v>
      </c>
      <c r="C5" s="21" t="s">
        <v>13</v>
      </c>
      <c r="D5" s="21" t="s">
        <v>15</v>
      </c>
      <c r="E5" s="21" t="s">
        <v>16</v>
      </c>
      <c r="F5" s="22" t="n">
        <v>84.9</v>
      </c>
      <c r="G5" s="22" t="n">
        <v>6.23</v>
      </c>
      <c r="H5" s="21" t="n">
        <v>1994</v>
      </c>
      <c r="I5" s="24" t="n">
        <v>13.6</v>
      </c>
      <c r="J5" s="25" t="n">
        <v>15</v>
      </c>
      <c r="K5" s="25" t="n">
        <v>28</v>
      </c>
      <c r="L5" s="78"/>
      <c r="M5" s="78"/>
      <c r="N5" s="78"/>
      <c r="O5" s="78"/>
    </row>
    <row r="6" s="79" customFormat="true" ht="15.95" hidden="false" customHeight="true" outlineLevel="0" collapsed="false">
      <c r="A6" s="1"/>
      <c r="B6" s="20" t="n">
        <v>3</v>
      </c>
      <c r="C6" s="21" t="s">
        <v>16</v>
      </c>
      <c r="D6" s="21" t="s">
        <v>18</v>
      </c>
      <c r="E6" s="21" t="s">
        <v>19</v>
      </c>
      <c r="F6" s="22" t="n">
        <v>67.2</v>
      </c>
      <c r="G6" s="22" t="n">
        <v>4.5</v>
      </c>
      <c r="H6" s="21" t="n">
        <v>980</v>
      </c>
      <c r="I6" s="24" t="n">
        <v>14.9</v>
      </c>
      <c r="J6" s="25" t="n">
        <v>14</v>
      </c>
      <c r="K6" s="25" t="n">
        <v>26</v>
      </c>
      <c r="L6" s="78"/>
      <c r="M6" s="78"/>
      <c r="N6" s="78"/>
      <c r="O6" s="78"/>
    </row>
    <row r="7" s="79" customFormat="true" ht="15.95" hidden="false" customHeight="true" outlineLevel="0" collapsed="false">
      <c r="A7" s="26"/>
      <c r="B7" s="20" t="n">
        <v>4</v>
      </c>
      <c r="C7" s="21" t="s">
        <v>19</v>
      </c>
      <c r="D7" s="21" t="s">
        <v>20</v>
      </c>
      <c r="E7" s="21" t="s">
        <v>21</v>
      </c>
      <c r="F7" s="22" t="n">
        <v>72.1</v>
      </c>
      <c r="G7" s="22" t="n">
        <v>5.13</v>
      </c>
      <c r="H7" s="21" t="n">
        <v>1190</v>
      </c>
      <c r="I7" s="24" t="n">
        <v>14</v>
      </c>
      <c r="J7" s="25" t="n">
        <v>13</v>
      </c>
      <c r="K7" s="25" t="n">
        <v>21</v>
      </c>
      <c r="L7" s="78"/>
      <c r="M7" s="78"/>
      <c r="N7" s="78"/>
      <c r="O7" s="78"/>
    </row>
    <row r="8" customFormat="false" ht="15.95" hidden="false" customHeight="true" outlineLevel="0" collapsed="false">
      <c r="A8" s="26"/>
      <c r="B8" s="20" t="n">
        <v>5</v>
      </c>
      <c r="C8" s="21" t="s">
        <v>21</v>
      </c>
      <c r="D8" s="21" t="s">
        <v>22</v>
      </c>
      <c r="E8" s="21" t="s">
        <v>23</v>
      </c>
      <c r="F8" s="22" t="n">
        <v>96.9</v>
      </c>
      <c r="G8" s="22" t="n">
        <v>7.12</v>
      </c>
      <c r="H8" s="21" t="n">
        <v>1539</v>
      </c>
      <c r="I8" s="24" t="n">
        <v>13.6</v>
      </c>
      <c r="J8" s="25" t="n">
        <v>14</v>
      </c>
      <c r="K8" s="25" t="n">
        <v>28</v>
      </c>
    </row>
    <row r="9" customFormat="false" ht="15.95" hidden="false" customHeight="true" outlineLevel="0" collapsed="false">
      <c r="A9" s="26"/>
      <c r="B9" s="20" t="n">
        <v>6</v>
      </c>
      <c r="C9" s="21" t="s">
        <v>23</v>
      </c>
      <c r="D9" s="21" t="s">
        <v>24</v>
      </c>
      <c r="E9" s="21" t="s">
        <v>25</v>
      </c>
      <c r="F9" s="22" t="n">
        <v>80.31</v>
      </c>
      <c r="G9" s="22" t="n">
        <v>5.77</v>
      </c>
      <c r="H9" s="21" t="n">
        <v>885</v>
      </c>
      <c r="I9" s="24" t="n">
        <v>13.9</v>
      </c>
      <c r="J9" s="25" t="n">
        <v>16</v>
      </c>
      <c r="K9" s="25" t="n">
        <v>21</v>
      </c>
    </row>
    <row r="10" customFormat="false" ht="15.95" hidden="false" customHeight="true" outlineLevel="0" collapsed="false">
      <c r="A10" s="26"/>
      <c r="B10" s="86"/>
      <c r="C10" s="21"/>
      <c r="D10" s="21"/>
      <c r="E10" s="87" t="s">
        <v>93</v>
      </c>
      <c r="F10" s="88" t="n">
        <f aca="false">SUM(F4:F9)</f>
        <v>485.06</v>
      </c>
      <c r="G10" s="89" t="n">
        <f aca="false">SUM(G4:G9)</f>
        <v>34.25</v>
      </c>
      <c r="H10" s="90" t="n">
        <f aca="false">SUM(H4:H9)</f>
        <v>8538</v>
      </c>
      <c r="I10" s="91" t="n">
        <f aca="false">SUM(I4:I9)/6</f>
        <v>14.2</v>
      </c>
      <c r="J10" s="88" t="n">
        <f aca="false">SUM(J4:J9)/6</f>
        <v>14.1666666666667</v>
      </c>
      <c r="K10" s="88" t="n">
        <f aca="false">SUM(K4:K9)/6</f>
        <v>24.1666666666667</v>
      </c>
    </row>
    <row r="11" customFormat="false" ht="15.95" hidden="false" customHeight="true" outlineLevel="0" collapsed="false">
      <c r="A11" s="26"/>
      <c r="B11" s="86"/>
      <c r="C11" s="21"/>
      <c r="D11" s="21"/>
      <c r="E11" s="21"/>
      <c r="F11" s="22"/>
      <c r="G11" s="22"/>
      <c r="H11" s="21"/>
      <c r="I11" s="24"/>
      <c r="J11" s="25"/>
      <c r="K11" s="25"/>
    </row>
    <row r="12" customFormat="false" ht="15.95" hidden="false" customHeight="true" outlineLevel="0" collapsed="false">
      <c r="A12" s="26"/>
      <c r="B12" s="86"/>
      <c r="C12" s="21"/>
      <c r="D12" s="90" t="s">
        <v>94</v>
      </c>
      <c r="E12" s="21"/>
      <c r="F12" s="22"/>
      <c r="G12" s="22"/>
      <c r="H12" s="21"/>
      <c r="I12" s="24"/>
      <c r="J12" s="25"/>
      <c r="K12" s="25"/>
    </row>
    <row r="13" customFormat="false" ht="15.95" hidden="false" customHeight="true" outlineLevel="0" collapsed="false">
      <c r="A13" s="26"/>
      <c r="B13" s="20" t="n">
        <v>7</v>
      </c>
      <c r="C13" s="21" t="s">
        <v>27</v>
      </c>
      <c r="D13" s="21" t="s">
        <v>28</v>
      </c>
      <c r="E13" s="21" t="s">
        <v>29</v>
      </c>
      <c r="F13" s="22" t="n">
        <v>94</v>
      </c>
      <c r="G13" s="22" t="n">
        <v>5.73</v>
      </c>
      <c r="H13" s="21" t="n">
        <v>745</v>
      </c>
      <c r="I13" s="24" t="n">
        <v>16.3</v>
      </c>
      <c r="J13" s="25" t="n">
        <v>15</v>
      </c>
      <c r="K13" s="25" t="n">
        <v>27</v>
      </c>
    </row>
    <row r="14" customFormat="false" ht="15.95" hidden="false" customHeight="true" outlineLevel="0" collapsed="false">
      <c r="A14" s="26"/>
      <c r="B14" s="20" t="n">
        <v>8</v>
      </c>
      <c r="C14" s="21" t="s">
        <v>29</v>
      </c>
      <c r="D14" s="21" t="s">
        <v>30</v>
      </c>
      <c r="E14" s="21" t="s">
        <v>31</v>
      </c>
      <c r="F14" s="22" t="n">
        <v>92.2</v>
      </c>
      <c r="G14" s="22" t="n">
        <v>5.7</v>
      </c>
      <c r="H14" s="21" t="n">
        <v>1152</v>
      </c>
      <c r="I14" s="24" t="n">
        <v>16.1</v>
      </c>
      <c r="J14" s="25" t="n">
        <v>15</v>
      </c>
      <c r="K14" s="25" t="n">
        <v>24</v>
      </c>
    </row>
    <row r="15" customFormat="false" ht="15.95" hidden="false" customHeight="true" outlineLevel="0" collapsed="false">
      <c r="A15" s="26"/>
      <c r="B15" s="20" t="n">
        <v>9</v>
      </c>
      <c r="C15" s="21" t="s">
        <v>31</v>
      </c>
      <c r="D15" s="21" t="s">
        <v>33</v>
      </c>
      <c r="E15" s="21" t="s">
        <v>34</v>
      </c>
      <c r="F15" s="22" t="n">
        <v>88</v>
      </c>
      <c r="G15" s="22" t="n">
        <v>6.17</v>
      </c>
      <c r="H15" s="21" t="n">
        <v>1460</v>
      </c>
      <c r="I15" s="24" t="n">
        <v>14.2</v>
      </c>
      <c r="J15" s="25" t="n">
        <v>14</v>
      </c>
      <c r="K15" s="25" t="n">
        <v>24</v>
      </c>
    </row>
    <row r="16" customFormat="false" ht="15.95" hidden="false" customHeight="true" outlineLevel="0" collapsed="false">
      <c r="A16" s="26"/>
      <c r="B16" s="20" t="n">
        <v>10</v>
      </c>
      <c r="C16" s="21" t="s">
        <v>34</v>
      </c>
      <c r="D16" s="21" t="s">
        <v>36</v>
      </c>
      <c r="E16" s="21" t="s">
        <v>37</v>
      </c>
      <c r="F16" s="22" t="n">
        <v>84.5</v>
      </c>
      <c r="G16" s="22" t="n">
        <v>4.98</v>
      </c>
      <c r="H16" s="21" t="n">
        <v>874</v>
      </c>
      <c r="I16" s="24" t="n">
        <v>16.9</v>
      </c>
      <c r="J16" s="25" t="n">
        <v>16</v>
      </c>
      <c r="K16" s="25" t="n">
        <v>20</v>
      </c>
    </row>
    <row r="17" customFormat="false" ht="15.95" hidden="false" customHeight="true" outlineLevel="0" collapsed="false">
      <c r="A17" s="26"/>
      <c r="B17" s="20" t="n">
        <v>11</v>
      </c>
      <c r="C17" s="21" t="s">
        <v>37</v>
      </c>
      <c r="D17" s="21" t="s">
        <v>95</v>
      </c>
      <c r="E17" s="21" t="s">
        <v>96</v>
      </c>
      <c r="F17" s="22" t="n">
        <v>50.3</v>
      </c>
      <c r="G17" s="22" t="n">
        <v>2.92</v>
      </c>
      <c r="H17" s="21" t="n">
        <v>610</v>
      </c>
      <c r="I17" s="24" t="n">
        <v>17.2</v>
      </c>
      <c r="J17" s="25" t="n">
        <v>15</v>
      </c>
      <c r="K17" s="25" t="n">
        <v>31</v>
      </c>
    </row>
    <row r="18" customFormat="false" ht="15.95" hidden="false" customHeight="true" outlineLevel="0" collapsed="false">
      <c r="A18" s="26"/>
      <c r="B18" s="86"/>
      <c r="C18" s="21"/>
      <c r="D18" s="21"/>
      <c r="E18" s="87" t="s">
        <v>93</v>
      </c>
      <c r="F18" s="88" t="n">
        <f aca="false">SUM(F13:F17)</f>
        <v>409</v>
      </c>
      <c r="G18" s="89" t="n">
        <f aca="false">SUM(G13:G17)</f>
        <v>25.5</v>
      </c>
      <c r="H18" s="88" t="n">
        <f aca="false">SUM(H13:H17)</f>
        <v>4841</v>
      </c>
      <c r="I18" s="92" t="n">
        <f aca="false">SUM(I13:I17)/5</f>
        <v>16.14</v>
      </c>
      <c r="J18" s="93" t="n">
        <f aca="false">SUM(J13:J17)/5</f>
        <v>15</v>
      </c>
      <c r="K18" s="93" t="n">
        <f aca="false">SUM(K13:K17)/5</f>
        <v>25.2</v>
      </c>
    </row>
    <row r="19" customFormat="false" ht="15.95" hidden="false" customHeight="true" outlineLevel="0" collapsed="false">
      <c r="A19" s="26"/>
      <c r="B19" s="86"/>
      <c r="C19" s="21"/>
      <c r="D19" s="21"/>
      <c r="E19" s="28"/>
      <c r="F19" s="22"/>
      <c r="G19" s="29"/>
      <c r="H19" s="94"/>
      <c r="I19" s="95"/>
      <c r="J19" s="27"/>
      <c r="K19" s="27"/>
    </row>
    <row r="20" customFormat="false" ht="15.95" hidden="false" customHeight="true" outlineLevel="0" collapsed="false">
      <c r="A20" s="26"/>
      <c r="B20" s="86"/>
      <c r="C20" s="21"/>
      <c r="D20" s="90" t="s">
        <v>97</v>
      </c>
      <c r="E20" s="28"/>
      <c r="F20" s="22"/>
      <c r="G20" s="29"/>
      <c r="H20" s="94"/>
      <c r="I20" s="95"/>
      <c r="J20" s="27"/>
      <c r="K20" s="27"/>
    </row>
    <row r="21" customFormat="false" ht="15.95" hidden="false" customHeight="true" outlineLevel="0" collapsed="false">
      <c r="A21" s="26"/>
      <c r="B21" s="20" t="n">
        <v>12</v>
      </c>
      <c r="C21" s="21" t="s">
        <v>42</v>
      </c>
      <c r="D21" s="21" t="s">
        <v>44</v>
      </c>
      <c r="E21" s="21" t="s">
        <v>45</v>
      </c>
      <c r="F21" s="22" t="n">
        <v>46</v>
      </c>
      <c r="G21" s="22" t="n">
        <v>3.15</v>
      </c>
      <c r="H21" s="21" t="n">
        <v>557</v>
      </c>
      <c r="I21" s="24" t="n">
        <v>14.6</v>
      </c>
      <c r="J21" s="25" t="n">
        <v>16</v>
      </c>
      <c r="K21" s="25" t="n">
        <v>22</v>
      </c>
    </row>
    <row r="22" customFormat="false" ht="15.95" hidden="false" customHeight="true" outlineLevel="0" collapsed="false">
      <c r="A22" s="26"/>
      <c r="B22" s="20" t="n">
        <v>13</v>
      </c>
      <c r="C22" s="21" t="s">
        <v>45</v>
      </c>
      <c r="D22" s="21" t="s">
        <v>46</v>
      </c>
      <c r="E22" s="21" t="s">
        <v>47</v>
      </c>
      <c r="F22" s="22" t="n">
        <v>97.3</v>
      </c>
      <c r="G22" s="22" t="n">
        <v>5.93</v>
      </c>
      <c r="H22" s="21" t="n">
        <v>1141</v>
      </c>
      <c r="I22" s="24" t="n">
        <v>16.4</v>
      </c>
      <c r="J22" s="25" t="n">
        <v>13</v>
      </c>
      <c r="K22" s="25" t="n">
        <v>25</v>
      </c>
    </row>
    <row r="23" customFormat="false" ht="15.95" hidden="false" customHeight="true" outlineLevel="0" collapsed="false">
      <c r="A23" s="26"/>
      <c r="B23" s="20" t="n">
        <v>14</v>
      </c>
      <c r="C23" s="21" t="s">
        <v>47</v>
      </c>
      <c r="D23" s="21" t="s">
        <v>48</v>
      </c>
      <c r="E23" s="21" t="s">
        <v>49</v>
      </c>
      <c r="F23" s="22" t="n">
        <v>85.6</v>
      </c>
      <c r="G23" s="22" t="n">
        <v>5.23</v>
      </c>
      <c r="H23" s="21" t="n">
        <v>1143</v>
      </c>
      <c r="I23" s="24" t="n">
        <v>16.3</v>
      </c>
      <c r="J23" s="25" t="n">
        <v>14</v>
      </c>
      <c r="K23" s="25" t="n">
        <v>26</v>
      </c>
    </row>
    <row r="24" customFormat="false" ht="15.95" hidden="false" customHeight="true" outlineLevel="0" collapsed="false">
      <c r="A24" s="26"/>
      <c r="B24" s="20" t="n">
        <v>15</v>
      </c>
      <c r="C24" s="21" t="s">
        <v>49</v>
      </c>
      <c r="D24" s="21" t="s">
        <v>50</v>
      </c>
      <c r="E24" s="21" t="s">
        <v>51</v>
      </c>
      <c r="F24" s="22" t="n">
        <v>91.3</v>
      </c>
      <c r="G24" s="22" t="n">
        <v>5.6</v>
      </c>
      <c r="H24" s="21" t="n">
        <v>1125</v>
      </c>
      <c r="I24" s="24" t="n">
        <v>16.3</v>
      </c>
      <c r="J24" s="25" t="n">
        <v>13</v>
      </c>
      <c r="K24" s="25" t="n">
        <v>29</v>
      </c>
    </row>
    <row r="25" customFormat="false" ht="15.95" hidden="false" customHeight="true" outlineLevel="0" collapsed="false">
      <c r="A25" s="26"/>
      <c r="B25" s="20" t="n">
        <v>16</v>
      </c>
      <c r="C25" s="21" t="s">
        <v>51</v>
      </c>
      <c r="D25" s="21" t="s">
        <v>52</v>
      </c>
      <c r="E25" s="21" t="s">
        <v>53</v>
      </c>
      <c r="F25" s="22" t="n">
        <v>119.3</v>
      </c>
      <c r="G25" s="22" t="n">
        <v>6.43</v>
      </c>
      <c r="H25" s="21" t="n">
        <v>1513</v>
      </c>
      <c r="I25" s="24" t="n">
        <v>18.5</v>
      </c>
      <c r="J25" s="25" t="n">
        <v>17</v>
      </c>
      <c r="K25" s="25" t="n">
        <v>25</v>
      </c>
    </row>
    <row r="26" customFormat="false" ht="15.95" hidden="false" customHeight="true" outlineLevel="0" collapsed="false">
      <c r="A26" s="26"/>
      <c r="B26" s="20" t="n">
        <v>17</v>
      </c>
      <c r="C26" s="28" t="s">
        <v>53</v>
      </c>
      <c r="D26" s="28" t="s">
        <v>54</v>
      </c>
      <c r="E26" s="21" t="s">
        <v>55</v>
      </c>
      <c r="F26" s="22" t="n">
        <v>44.3</v>
      </c>
      <c r="G26" s="22" t="n">
        <v>2.7</v>
      </c>
      <c r="H26" s="21" t="n">
        <v>377</v>
      </c>
      <c r="I26" s="24" t="n">
        <v>16.4</v>
      </c>
      <c r="J26" s="25" t="n">
        <v>17</v>
      </c>
      <c r="K26" s="25" t="n">
        <v>27</v>
      </c>
    </row>
    <row r="27" customFormat="false" ht="15.95" hidden="false" customHeight="true" outlineLevel="0" collapsed="false">
      <c r="A27" s="26"/>
      <c r="B27" s="20" t="n">
        <v>18</v>
      </c>
      <c r="C27" s="21" t="s">
        <v>55</v>
      </c>
      <c r="D27" s="28" t="s">
        <v>56</v>
      </c>
      <c r="E27" s="21" t="s">
        <v>55</v>
      </c>
      <c r="F27" s="22" t="n">
        <v>2</v>
      </c>
      <c r="G27" s="22" t="n">
        <v>0.15</v>
      </c>
      <c r="H27" s="21" t="n">
        <v>29</v>
      </c>
      <c r="I27" s="24" t="n">
        <v>12.5</v>
      </c>
      <c r="J27" s="25" t="n">
        <v>15</v>
      </c>
      <c r="K27" s="25" t="n">
        <v>23</v>
      </c>
    </row>
    <row r="28" customFormat="false" ht="15.95" hidden="false" customHeight="true" outlineLevel="0" collapsed="false">
      <c r="A28" s="26"/>
      <c r="B28" s="20" t="n">
        <v>19</v>
      </c>
      <c r="C28" s="28" t="s">
        <v>55</v>
      </c>
      <c r="D28" s="28" t="s">
        <v>57</v>
      </c>
      <c r="E28" s="21" t="s">
        <v>58</v>
      </c>
      <c r="F28" s="22" t="n">
        <v>105</v>
      </c>
      <c r="G28" s="22" t="n">
        <v>5.18</v>
      </c>
      <c r="H28" s="21" t="n">
        <v>813</v>
      </c>
      <c r="I28" s="24" t="n">
        <v>20.2</v>
      </c>
      <c r="J28" s="25" t="n">
        <v>16</v>
      </c>
      <c r="K28" s="25" t="n">
        <v>31</v>
      </c>
    </row>
    <row r="29" customFormat="false" ht="15.95" hidden="false" customHeight="true" outlineLevel="0" collapsed="false">
      <c r="A29" s="26"/>
      <c r="B29" s="20" t="n">
        <v>20</v>
      </c>
      <c r="C29" s="21" t="s">
        <v>58</v>
      </c>
      <c r="D29" s="21" t="s">
        <v>59</v>
      </c>
      <c r="E29" s="21" t="s">
        <v>60</v>
      </c>
      <c r="F29" s="22" t="n">
        <v>107</v>
      </c>
      <c r="G29" s="22" t="n">
        <v>5.77</v>
      </c>
      <c r="H29" s="21" t="n">
        <v>589</v>
      </c>
      <c r="I29" s="24" t="n">
        <v>18.5</v>
      </c>
      <c r="J29" s="25" t="n">
        <v>16</v>
      </c>
      <c r="K29" s="25" t="n">
        <v>35</v>
      </c>
    </row>
    <row r="30" customFormat="false" ht="15.95" hidden="false" customHeight="true" outlineLevel="0" collapsed="false">
      <c r="A30" s="26"/>
      <c r="B30" s="20" t="n">
        <v>21</v>
      </c>
      <c r="C30" s="21" t="s">
        <v>60</v>
      </c>
      <c r="D30" s="21" t="s">
        <v>98</v>
      </c>
      <c r="E30" s="21" t="s">
        <v>99</v>
      </c>
      <c r="F30" s="22" t="n">
        <v>53</v>
      </c>
      <c r="G30" s="22" t="n">
        <v>2.72</v>
      </c>
      <c r="H30" s="21" t="n">
        <v>289</v>
      </c>
      <c r="I30" s="24" t="n">
        <v>19.5</v>
      </c>
      <c r="J30" s="25" t="n">
        <v>15</v>
      </c>
      <c r="K30" s="25" t="n">
        <v>18</v>
      </c>
    </row>
    <row r="31" customFormat="false" ht="15.95" hidden="false" customHeight="true" outlineLevel="0" collapsed="false">
      <c r="A31" s="26"/>
      <c r="B31" s="20" t="n">
        <v>22</v>
      </c>
      <c r="C31" s="21" t="s">
        <v>99</v>
      </c>
      <c r="D31" s="21" t="s">
        <v>100</v>
      </c>
      <c r="E31" s="21" t="s">
        <v>62</v>
      </c>
      <c r="F31" s="22" t="n">
        <v>80.5</v>
      </c>
      <c r="G31" s="22" t="n">
        <v>4.35</v>
      </c>
      <c r="H31" s="21" t="n">
        <v>841</v>
      </c>
      <c r="I31" s="24" t="n">
        <v>18.5</v>
      </c>
      <c r="J31" s="25" t="n">
        <v>18</v>
      </c>
      <c r="K31" s="25" t="n">
        <v>23</v>
      </c>
    </row>
    <row r="32" customFormat="false" ht="15.95" hidden="false" customHeight="true" outlineLevel="0" collapsed="false">
      <c r="A32" s="26"/>
      <c r="B32" s="20" t="n">
        <v>23</v>
      </c>
      <c r="C32" s="21" t="s">
        <v>62</v>
      </c>
      <c r="D32" s="21" t="s">
        <v>63</v>
      </c>
      <c r="E32" s="21" t="s">
        <v>64</v>
      </c>
      <c r="F32" s="22" t="n">
        <v>130.8</v>
      </c>
      <c r="G32" s="22" t="n">
        <v>6.72</v>
      </c>
      <c r="H32" s="21" t="n">
        <v>1304</v>
      </c>
      <c r="I32" s="24" t="n">
        <v>19.4</v>
      </c>
      <c r="J32" s="25" t="n">
        <v>19</v>
      </c>
      <c r="K32" s="25" t="n">
        <v>26</v>
      </c>
    </row>
    <row r="33" customFormat="false" ht="15.95" hidden="false" customHeight="true" outlineLevel="0" collapsed="false">
      <c r="A33" s="26"/>
      <c r="B33" s="20" t="n">
        <v>24</v>
      </c>
      <c r="C33" s="21" t="s">
        <v>64</v>
      </c>
      <c r="D33" s="21" t="s">
        <v>101</v>
      </c>
      <c r="E33" s="21" t="s">
        <v>102</v>
      </c>
      <c r="F33" s="22" t="n">
        <v>41.5</v>
      </c>
      <c r="G33" s="22" t="n">
        <v>2.47</v>
      </c>
      <c r="H33" s="21" t="n">
        <v>440</v>
      </c>
      <c r="I33" s="24" t="n">
        <v>16.7</v>
      </c>
      <c r="J33" s="25" t="n">
        <v>16</v>
      </c>
      <c r="K33" s="25" t="n">
        <v>23</v>
      </c>
    </row>
    <row r="34" customFormat="false" ht="15.95" hidden="false" customHeight="true" outlineLevel="0" collapsed="false">
      <c r="A34" s="26"/>
      <c r="B34" s="86"/>
      <c r="C34" s="21"/>
      <c r="D34" s="21"/>
      <c r="E34" s="87" t="s">
        <v>93</v>
      </c>
      <c r="F34" s="88" t="n">
        <f aca="false">SUM(F21:F33)</f>
        <v>1003.6</v>
      </c>
      <c r="G34" s="89" t="n">
        <f aca="false">SUM(G21:G33)</f>
        <v>56.4</v>
      </c>
      <c r="H34" s="88" t="n">
        <f aca="false">SUM(H21:H33)</f>
        <v>10161</v>
      </c>
      <c r="I34" s="91" t="n">
        <f aca="false">(SUM(I21:I26)+SUM(I28:I33))/12</f>
        <v>17.6083333333333</v>
      </c>
      <c r="J34" s="88" t="n">
        <f aca="false">SUM(J21:J33)/13</f>
        <v>15.7692307692308</v>
      </c>
      <c r="K34" s="88" t="n">
        <f aca="false">SUM(K21:K33)/13</f>
        <v>25.6153846153846</v>
      </c>
    </row>
    <row r="35" customFormat="false" ht="15.95" hidden="false" customHeight="true" outlineLevel="0" collapsed="false">
      <c r="A35" s="26"/>
      <c r="B35" s="86"/>
      <c r="C35" s="21"/>
      <c r="D35" s="21"/>
      <c r="E35" s="28"/>
      <c r="F35" s="22"/>
      <c r="G35" s="22"/>
      <c r="H35" s="21"/>
      <c r="I35" s="24"/>
      <c r="J35" s="25"/>
      <c r="K35" s="25"/>
    </row>
    <row r="36" customFormat="false" ht="15.95" hidden="false" customHeight="true" outlineLevel="0" collapsed="false">
      <c r="A36" s="26"/>
      <c r="B36" s="86"/>
      <c r="C36" s="21"/>
      <c r="D36" s="90" t="s">
        <v>103</v>
      </c>
      <c r="E36" s="28"/>
      <c r="F36" s="22"/>
      <c r="G36" s="22"/>
      <c r="H36" s="21"/>
      <c r="I36" s="24"/>
      <c r="J36" s="25"/>
      <c r="K36" s="25"/>
    </row>
    <row r="37" customFormat="false" ht="15.95" hidden="false" customHeight="true" outlineLevel="0" collapsed="false">
      <c r="A37" s="26"/>
      <c r="B37" s="20" t="n">
        <v>25</v>
      </c>
      <c r="C37" s="21" t="s">
        <v>66</v>
      </c>
      <c r="D37" s="21" t="s">
        <v>67</v>
      </c>
      <c r="E37" s="21" t="s">
        <v>68</v>
      </c>
      <c r="F37" s="22" t="n">
        <v>110</v>
      </c>
      <c r="G37" s="22" t="n">
        <v>5.03</v>
      </c>
      <c r="H37" s="21" t="n">
        <v>714</v>
      </c>
      <c r="I37" s="24" t="n">
        <v>21.8</v>
      </c>
      <c r="J37" s="25" t="n">
        <v>16</v>
      </c>
      <c r="K37" s="25" t="n">
        <v>27</v>
      </c>
    </row>
    <row r="38" customFormat="false" ht="15.95" hidden="false" customHeight="true" outlineLevel="0" collapsed="false">
      <c r="A38" s="26"/>
      <c r="B38" s="20" t="n">
        <v>26</v>
      </c>
      <c r="C38" s="21" t="s">
        <v>68</v>
      </c>
      <c r="D38" s="21" t="s">
        <v>69</v>
      </c>
      <c r="E38" s="21" t="s">
        <v>70</v>
      </c>
      <c r="F38" s="22" t="n">
        <v>64.5</v>
      </c>
      <c r="G38" s="22" t="n">
        <v>3.68</v>
      </c>
      <c r="H38" s="21" t="n">
        <v>1194</v>
      </c>
      <c r="I38" s="24" t="n">
        <v>17.5</v>
      </c>
      <c r="J38" s="25" t="n">
        <v>13</v>
      </c>
      <c r="K38" s="25" t="n">
        <v>21</v>
      </c>
    </row>
    <row r="39" customFormat="false" ht="15.95" hidden="false" customHeight="true" outlineLevel="0" collapsed="false">
      <c r="A39" s="26"/>
      <c r="B39" s="20" t="n">
        <v>27</v>
      </c>
      <c r="C39" s="21" t="s">
        <v>71</v>
      </c>
      <c r="D39" s="21" t="s">
        <v>72</v>
      </c>
      <c r="E39" s="21" t="s">
        <v>73</v>
      </c>
      <c r="F39" s="22" t="n">
        <v>97</v>
      </c>
      <c r="G39" s="22" t="n">
        <v>4.93</v>
      </c>
      <c r="H39" s="21" t="n">
        <v>689</v>
      </c>
      <c r="I39" s="24" t="n">
        <v>19.6</v>
      </c>
      <c r="J39" s="25" t="n">
        <v>13</v>
      </c>
      <c r="K39" s="25" t="n">
        <v>21</v>
      </c>
    </row>
    <row r="40" customFormat="false" ht="15.95" hidden="false" customHeight="true" outlineLevel="0" collapsed="false">
      <c r="A40" s="26"/>
      <c r="B40" s="20" t="n">
        <v>28</v>
      </c>
      <c r="C40" s="21" t="s">
        <v>73</v>
      </c>
      <c r="D40" s="21" t="s">
        <v>74</v>
      </c>
      <c r="E40" s="21" t="s">
        <v>75</v>
      </c>
      <c r="F40" s="22" t="n">
        <v>52.1</v>
      </c>
      <c r="G40" s="22" t="n">
        <v>2.75</v>
      </c>
      <c r="H40" s="21" t="n">
        <v>531</v>
      </c>
      <c r="I40" s="24" t="n">
        <v>18.9</v>
      </c>
      <c r="J40" s="25" t="n">
        <v>13</v>
      </c>
      <c r="K40" s="25" t="n">
        <v>20</v>
      </c>
    </row>
    <row r="41" s="79" customFormat="true" ht="15.95" hidden="false" customHeight="true" outlineLevel="0" collapsed="false">
      <c r="A41" s="26"/>
      <c r="B41" s="20" t="n">
        <v>29</v>
      </c>
      <c r="C41" s="21" t="s">
        <v>75</v>
      </c>
      <c r="D41" s="21" t="s">
        <v>76</v>
      </c>
      <c r="E41" s="21" t="s">
        <v>77</v>
      </c>
      <c r="F41" s="22" t="n">
        <v>62.4</v>
      </c>
      <c r="G41" s="21" t="n">
        <v>3.48</v>
      </c>
      <c r="H41" s="21" t="n">
        <v>308</v>
      </c>
      <c r="I41" s="21" t="n">
        <v>17.9</v>
      </c>
      <c r="J41" s="21" t="n">
        <v>12</v>
      </c>
      <c r="K41" s="21" t="n">
        <v>20</v>
      </c>
      <c r="L41" s="78"/>
      <c r="M41" s="78"/>
      <c r="N41" s="78"/>
      <c r="O41" s="78"/>
    </row>
    <row r="42" s="79" customFormat="true" ht="15.95" hidden="false" customHeight="true" outlineLevel="0" collapsed="false">
      <c r="A42" s="26"/>
      <c r="B42" s="20" t="n">
        <v>30</v>
      </c>
      <c r="C42" s="21" t="s">
        <v>77</v>
      </c>
      <c r="D42" s="21" t="s">
        <v>104</v>
      </c>
      <c r="E42" s="21" t="s">
        <v>105</v>
      </c>
      <c r="F42" s="22" t="n">
        <v>55.4</v>
      </c>
      <c r="G42" s="22" t="n">
        <v>2.5</v>
      </c>
      <c r="H42" s="21" t="n">
        <v>435</v>
      </c>
      <c r="I42" s="24" t="n">
        <v>22.2</v>
      </c>
      <c r="J42" s="25" t="n">
        <v>14</v>
      </c>
      <c r="K42" s="25" t="n">
        <v>22</v>
      </c>
      <c r="L42" s="78"/>
      <c r="M42" s="78"/>
      <c r="N42" s="78"/>
      <c r="O42" s="78"/>
    </row>
    <row r="43" s="79" customFormat="true" ht="15.95" hidden="false" customHeight="true" outlineLevel="0" collapsed="false">
      <c r="A43" s="26"/>
      <c r="B43" s="96"/>
      <c r="C43" s="97"/>
      <c r="D43" s="97"/>
      <c r="E43" s="87" t="s">
        <v>93</v>
      </c>
      <c r="F43" s="98" t="n">
        <f aca="false">SUM(F37:F42)</f>
        <v>441.4</v>
      </c>
      <c r="G43" s="99" t="n">
        <f aca="false">SUM(G37:G42)</f>
        <v>22.37</v>
      </c>
      <c r="H43" s="98" t="n">
        <f aca="false">SUM(H37:H42)</f>
        <v>3871</v>
      </c>
      <c r="I43" s="100" t="n">
        <f aca="false">SUM(I37:I42)/6</f>
        <v>19.65</v>
      </c>
      <c r="J43" s="98" t="n">
        <f aca="false">SUM(J37:J42)/6</f>
        <v>13.5</v>
      </c>
      <c r="K43" s="98" t="n">
        <f aca="false">SUM(K37:K42)/6</f>
        <v>21.8333333333333</v>
      </c>
      <c r="L43" s="78"/>
      <c r="M43" s="78"/>
      <c r="N43" s="78"/>
      <c r="O43" s="78"/>
    </row>
    <row r="44" s="79" customFormat="true" ht="15.95" hidden="false" customHeight="true" outlineLevel="0" collapsed="false">
      <c r="A44" s="26"/>
      <c r="B44" s="30"/>
      <c r="C44" s="31"/>
      <c r="D44" s="31"/>
      <c r="E44" s="31"/>
      <c r="F44" s="32"/>
      <c r="G44" s="32"/>
      <c r="H44" s="33"/>
      <c r="I44" s="34"/>
      <c r="J44" s="35"/>
      <c r="K44" s="35"/>
      <c r="L44" s="78"/>
      <c r="M44" s="78"/>
      <c r="N44" s="78"/>
      <c r="O44" s="78"/>
    </row>
    <row r="45" customFormat="false" ht="6" hidden="false" customHeight="true" outlineLevel="0" collapsed="false">
      <c r="A45" s="37"/>
      <c r="B45" s="38"/>
      <c r="C45" s="39"/>
      <c r="D45" s="39"/>
      <c r="E45" s="39"/>
      <c r="F45" s="40"/>
      <c r="G45" s="40"/>
      <c r="H45" s="41"/>
      <c r="I45" s="42"/>
      <c r="J45" s="43"/>
      <c r="K45" s="43"/>
    </row>
    <row r="46" customFormat="false" ht="12.75" hidden="false" customHeight="true" outlineLevel="0" collapsed="false">
      <c r="A46" s="37"/>
      <c r="B46" s="38"/>
      <c r="C46" s="39"/>
      <c r="D46" s="101"/>
      <c r="E46" s="45"/>
      <c r="F46" s="46" t="s">
        <v>80</v>
      </c>
      <c r="G46" s="46" t="s">
        <v>106</v>
      </c>
      <c r="H46" s="47" t="s">
        <v>107</v>
      </c>
      <c r="I46" s="102"/>
      <c r="J46" s="103"/>
      <c r="K46" s="102"/>
    </row>
    <row r="47" customFormat="false" ht="12.75" hidden="false" customHeight="false" outlineLevel="0" collapsed="false">
      <c r="A47" s="37"/>
      <c r="B47" s="38"/>
      <c r="C47" s="39"/>
      <c r="D47" s="44"/>
      <c r="E47" s="45"/>
      <c r="F47" s="104" t="n">
        <f aca="false">SUM(F10+F18+F34+F43)</f>
        <v>2339.06</v>
      </c>
      <c r="G47" s="104" t="n">
        <f aca="false">SUM(G10+G18+G34+G43)</f>
        <v>138.52</v>
      </c>
      <c r="H47" s="104" t="n">
        <f aca="false">SUM(H10+H18+H34+H43)</f>
        <v>27411</v>
      </c>
      <c r="I47" s="102"/>
      <c r="J47" s="103"/>
      <c r="K47" s="102"/>
    </row>
    <row r="48" customFormat="false" ht="12.75" hidden="false" customHeight="true" outlineLevel="0" collapsed="false">
      <c r="A48" s="37"/>
      <c r="B48" s="105"/>
      <c r="C48" s="39"/>
      <c r="D48" s="44"/>
      <c r="E48" s="45"/>
      <c r="F48" s="106"/>
      <c r="G48" s="107"/>
      <c r="H48" s="108"/>
      <c r="I48" s="109"/>
      <c r="J48" s="74"/>
      <c r="K48" s="74"/>
    </row>
    <row r="49" customFormat="false" ht="12.75" hidden="false" customHeight="true" outlineLevel="0" collapsed="false">
      <c r="A49" s="37"/>
      <c r="B49" s="72"/>
      <c r="C49" s="56"/>
      <c r="D49" s="2"/>
      <c r="E49" s="45"/>
      <c r="F49" s="110"/>
      <c r="G49" s="111"/>
      <c r="H49" s="112"/>
      <c r="I49" s="109"/>
      <c r="J49" s="74"/>
      <c r="K49" s="74"/>
    </row>
    <row r="50" customFormat="false" ht="12.75" hidden="false" customHeight="false" outlineLevel="0" collapsed="false">
      <c r="A50" s="37"/>
      <c r="B50" s="65"/>
      <c r="C50" s="1"/>
      <c r="D50" s="61"/>
      <c r="E50" s="45"/>
      <c r="F50" s="110"/>
      <c r="G50" s="62"/>
      <c r="H50" s="63"/>
      <c r="I50" s="68"/>
      <c r="J50" s="63"/>
      <c r="K50" s="113"/>
    </row>
    <row r="51" s="115" customFormat="true" ht="12.75" hidden="false" customHeight="false" outlineLevel="0" collapsed="false">
      <c r="A51" s="64"/>
      <c r="B51" s="65"/>
      <c r="C51" s="1"/>
      <c r="D51" s="61"/>
      <c r="E51" s="39"/>
      <c r="F51" s="39"/>
      <c r="G51" s="67"/>
      <c r="H51" s="68"/>
      <c r="I51" s="68"/>
      <c r="J51" s="68"/>
      <c r="K51" s="114"/>
    </row>
    <row r="52" s="5" customFormat="true" ht="12.75" hidden="false" customHeight="true" outlineLevel="0" collapsed="false">
      <c r="A52" s="1"/>
      <c r="B52" s="65"/>
      <c r="C52" s="1"/>
      <c r="D52" s="71"/>
      <c r="E52" s="1"/>
      <c r="F52" s="1"/>
      <c r="G52" s="3"/>
      <c r="H52" s="4"/>
      <c r="I52" s="116"/>
      <c r="J52" s="4"/>
      <c r="K52" s="117"/>
    </row>
    <row r="53" s="5" customFormat="true" ht="11.25" hidden="false" customHeight="false" outlineLevel="0" collapsed="false">
      <c r="A53" s="1"/>
      <c r="B53" s="65"/>
      <c r="C53" s="1"/>
      <c r="D53" s="61"/>
      <c r="F53" s="1"/>
      <c r="G53" s="57"/>
      <c r="H53" s="26"/>
      <c r="I53" s="3"/>
      <c r="J53" s="4"/>
      <c r="K53" s="4"/>
    </row>
    <row r="54" s="5" customFormat="true" ht="12.75" hidden="false" customHeight="true" outlineLevel="0" collapsed="false">
      <c r="A54" s="1"/>
      <c r="B54" s="72"/>
      <c r="C54" s="56"/>
      <c r="D54" s="61"/>
      <c r="F54" s="2"/>
      <c r="G54" s="57"/>
      <c r="H54" s="57"/>
      <c r="I54" s="3"/>
      <c r="J54" s="4"/>
      <c r="K54" s="4"/>
    </row>
    <row r="55" s="5" customFormat="true" ht="11.25" hidden="false" customHeight="false" outlineLevel="0" collapsed="false">
      <c r="A55" s="1"/>
      <c r="B55" s="65"/>
      <c r="C55" s="1"/>
      <c r="D55" s="61"/>
      <c r="E55" s="65"/>
      <c r="F55" s="1"/>
      <c r="G55" s="57"/>
      <c r="H55" s="66"/>
      <c r="I55" s="3"/>
      <c r="J55" s="4"/>
      <c r="K55" s="4"/>
    </row>
    <row r="56" s="5" customFormat="true" ht="11.25" hidden="false" customHeight="false" outlineLevel="0" collapsed="false">
      <c r="A56" s="1"/>
      <c r="B56" s="65"/>
      <c r="C56" s="1"/>
      <c r="D56" s="61"/>
      <c r="E56" s="65"/>
      <c r="F56" s="1"/>
      <c r="G56" s="66"/>
      <c r="H56" s="66"/>
      <c r="I56" s="73"/>
      <c r="J56" s="4"/>
      <c r="K56" s="4"/>
    </row>
    <row r="57" s="5" customFormat="true" ht="11.25" hidden="false" customHeight="false" outlineLevel="0" collapsed="false">
      <c r="A57" s="1"/>
      <c r="B57" s="65"/>
      <c r="C57" s="1"/>
      <c r="D57" s="71"/>
      <c r="E57" s="1"/>
      <c r="F57" s="1"/>
      <c r="G57" s="2"/>
      <c r="H57" s="2"/>
      <c r="I57" s="3"/>
      <c r="J57" s="4"/>
      <c r="K57" s="4"/>
    </row>
    <row r="65" customFormat="false" ht="13.15" hidden="false" customHeight="true" outlineLevel="0" collapsed="false"/>
    <row r="67" customFormat="false" ht="12.75" hidden="false" customHeight="true" outlineLevel="0" collapsed="false"/>
    <row r="68" customFormat="false" ht="13.15" hidden="false" customHeight="true" outlineLevel="0" collapsed="false"/>
  </sheetData>
  <printOptions headings="false" gridLines="false" gridLinesSet="true" horizontalCentered="true" verticalCentered="true"/>
  <pageMargins left="0.39375" right="0.39375" top="0.4" bottom="0.433333333333333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M1:P9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I34" activeCellId="0" sqref="I34"/>
    </sheetView>
  </sheetViews>
  <sheetFormatPr defaultColWidth="11.42578125" defaultRowHeight="12.75" zeroHeight="false" outlineLevelRow="0" outlineLevelCol="0"/>
  <cols>
    <col collapsed="false" customWidth="true" hidden="false" outlineLevel="0" max="15" min="15" style="74" width="10.71"/>
    <col collapsed="false" customWidth="true" hidden="false" outlineLevel="0" max="16" min="16" style="77" width="9.71"/>
    <col collapsed="false" customWidth="true" hidden="false" outlineLevel="0" max="17" min="17" style="5" width="13.29"/>
  </cols>
  <sheetData>
    <row r="1" customFormat="false" ht="12.75" hidden="false" customHeight="false" outlineLevel="0" collapsed="false">
      <c r="M1" s="5"/>
    </row>
    <row r="2" customFormat="false" ht="12.75" hidden="false" customHeight="false" outlineLevel="0" collapsed="false">
      <c r="M2" s="5"/>
    </row>
    <row r="3" customFormat="false" ht="12.75" hidden="false" customHeight="false" outlineLevel="0" collapsed="false">
      <c r="M3" s="5"/>
    </row>
    <row r="4" customFormat="false" ht="12.75" hidden="false" customHeight="false" outlineLevel="0" collapsed="false">
      <c r="M4" s="5"/>
    </row>
    <row r="5" customFormat="false" ht="12.75" hidden="false" customHeight="false" outlineLevel="0" collapsed="false">
      <c r="M5" s="5"/>
    </row>
    <row r="6" customFormat="false" ht="12.75" hidden="false" customHeight="false" outlineLevel="0" collapsed="false">
      <c r="M6" s="5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M8" s="5"/>
    </row>
    <row r="9" customFormat="false" ht="12.75" hidden="false" customHeight="false" outlineLevel="0" collapsed="false">
      <c r="M9" s="5"/>
    </row>
    <row r="10" customFormat="false" ht="12.75" hidden="false" customHeight="false" outlineLevel="0" collapsed="false">
      <c r="M10" s="5"/>
    </row>
    <row r="11" customFormat="false" ht="12.75" hidden="false" customHeight="false" outlineLevel="0" collapsed="false">
      <c r="M11" s="5"/>
    </row>
    <row r="12" customFormat="false" ht="12.75" hidden="false" customHeight="false" outlineLevel="0" collapsed="false">
      <c r="M12" s="5"/>
    </row>
    <row r="13" customFormat="false" ht="12.75" hidden="false" customHeight="true" outlineLevel="0" collapsed="false">
      <c r="M13" s="5"/>
    </row>
    <row r="14" customFormat="false" ht="12.75" hidden="false" customHeight="false" outlineLevel="0" collapsed="false">
      <c r="M14" s="5"/>
    </row>
    <row r="15" customFormat="false" ht="12.75" hidden="false" customHeight="false" outlineLevel="0" collapsed="false">
      <c r="M15" s="5"/>
    </row>
    <row r="16" customFormat="false" ht="12.75" hidden="false" customHeight="false" outlineLevel="0" collapsed="false">
      <c r="M16" s="5"/>
    </row>
    <row r="17" customFormat="false" ht="12.75" hidden="false" customHeight="false" outlineLevel="0" collapsed="false">
      <c r="M17" s="5"/>
    </row>
    <row r="18" customFormat="false" ht="12.75" hidden="false" customHeight="false" outlineLevel="0" collapsed="false">
      <c r="M18" s="5"/>
    </row>
    <row r="19" customFormat="false" ht="12.75" hidden="false" customHeight="false" outlineLevel="0" collapsed="false">
      <c r="M19" s="5"/>
    </row>
    <row r="85" customFormat="false" ht="12.75" hidden="false" customHeight="false" outlineLevel="0" collapsed="false">
      <c r="P85" s="4"/>
    </row>
    <row r="86" customFormat="false" ht="12.75" hidden="false" customHeight="false" outlineLevel="0" collapsed="false">
      <c r="P86" s="5"/>
    </row>
    <row r="87" customFormat="false" ht="12.75" hidden="false" customHeight="false" outlineLevel="0" collapsed="false">
      <c r="P87" s="5"/>
    </row>
    <row r="88" customFormat="false" ht="13.15" hidden="false" customHeight="true" outlineLevel="0" collapsed="false">
      <c r="P88" s="5"/>
    </row>
    <row r="89" customFormat="false" ht="12.75" hidden="false" customHeight="false" outlineLevel="0" collapsed="false">
      <c r="P89" s="5"/>
    </row>
    <row r="90" customFormat="false" ht="12.75" hidden="false" customHeight="false" outlineLevel="0" collapsed="false">
      <c r="P90" s="5"/>
    </row>
  </sheetData>
  <printOptions headings="false" gridLines="false" gridLinesSet="true" horizontalCentered="true" verticalCentered="true"/>
  <pageMargins left="0.590277777777778" right="0.590277777777778" top="0.590277777777778" bottom="0.590277777777778" header="0.511811023622047" footer="0.511811023622047"/>
  <pageSetup paperSize="9" scale="9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L1:L27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F36" activeCellId="0" sqref="F36"/>
    </sheetView>
  </sheetViews>
  <sheetFormatPr defaultColWidth="11.42578125" defaultRowHeight="12.75" zeroHeight="false" outlineLevelRow="0" outlineLevelCol="0"/>
  <cols>
    <col collapsed="false" customWidth="true" hidden="false" outlineLevel="0" max="14" min="14" style="74" width="10.71"/>
    <col collapsed="false" customWidth="true" hidden="false" outlineLevel="0" max="15" min="15" style="74" width="9.71"/>
    <col collapsed="false" customWidth="true" hidden="false" outlineLevel="0" max="16" min="16" style="5" width="13.29"/>
  </cols>
  <sheetData>
    <row r="1" customFormat="false" ht="12.75" hidden="false" customHeight="false" outlineLevel="0" collapsed="false">
      <c r="L1" s="5"/>
    </row>
    <row r="2" customFormat="false" ht="12.75" hidden="false" customHeight="false" outlineLevel="0" collapsed="false">
      <c r="L2" s="5"/>
    </row>
    <row r="3" customFormat="false" ht="12.75" hidden="false" customHeight="false" outlineLevel="0" collapsed="false">
      <c r="L3" s="5"/>
    </row>
    <row r="4" customFormat="false" ht="12.75" hidden="false" customHeight="false" outlineLevel="0" collapsed="false">
      <c r="L4" s="5"/>
    </row>
    <row r="5" customFormat="false" ht="12.75" hidden="false" customHeight="false" outlineLevel="0" collapsed="false">
      <c r="L5" s="5"/>
    </row>
    <row r="6" customFormat="false" ht="12.75" hidden="false" customHeight="false" outlineLevel="0" collapsed="false">
      <c r="L6" s="5"/>
    </row>
    <row r="7" customFormat="false" ht="12.75" hidden="false" customHeight="false" outlineLevel="0" collapsed="false">
      <c r="L7" s="5"/>
    </row>
    <row r="8" customFormat="false" ht="12.75" hidden="false" customHeight="false" outlineLevel="0" collapsed="false">
      <c r="L8" s="5"/>
    </row>
    <row r="9" customFormat="false" ht="12.75" hidden="false" customHeight="false" outlineLevel="0" collapsed="false">
      <c r="L9" s="5"/>
    </row>
    <row r="10" customFormat="false" ht="12.75" hidden="false" customHeight="false" outlineLevel="0" collapsed="false">
      <c r="L10" s="5"/>
    </row>
    <row r="11" customFormat="false" ht="12.75" hidden="false" customHeight="false" outlineLevel="0" collapsed="false">
      <c r="L11" s="5"/>
    </row>
    <row r="12" customFormat="false" ht="12.75" hidden="false" customHeight="false" outlineLevel="0" collapsed="false">
      <c r="L12" s="5"/>
    </row>
    <row r="13" customFormat="false" ht="12.75" hidden="false" customHeight="true" outlineLevel="0" collapsed="false">
      <c r="L13" s="5"/>
    </row>
    <row r="14" customFormat="false" ht="12.75" hidden="false" customHeight="false" outlineLevel="0" collapsed="false">
      <c r="L14" s="5"/>
    </row>
    <row r="15" customFormat="false" ht="12.75" hidden="false" customHeight="false" outlineLevel="0" collapsed="false">
      <c r="L15" s="5"/>
    </row>
    <row r="16" customFormat="false" ht="12.75" hidden="false" customHeight="false" outlineLevel="0" collapsed="false">
      <c r="L16" s="5"/>
    </row>
    <row r="17" customFormat="false" ht="12.75" hidden="false" customHeight="false" outlineLevel="0" collapsed="false">
      <c r="L17" s="5"/>
    </row>
    <row r="18" customFormat="false" ht="12.75" hidden="false" customHeight="false" outlineLevel="0" collapsed="false">
      <c r="L18" s="5"/>
    </row>
    <row r="19" customFormat="false" ht="12.75" hidden="false" customHeight="false" outlineLevel="0" collapsed="false">
      <c r="L19" s="5"/>
    </row>
    <row r="20" customFormat="false" ht="12.75" hidden="false" customHeight="false" outlineLevel="0" collapsed="false">
      <c r="L20" s="5"/>
    </row>
    <row r="21" customFormat="false" ht="12.75" hidden="false" customHeight="false" outlineLevel="0" collapsed="false">
      <c r="L21" s="5"/>
    </row>
    <row r="22" customFormat="false" ht="12.75" hidden="false" customHeight="false" outlineLevel="0" collapsed="false">
      <c r="L22" s="5"/>
    </row>
    <row r="23" customFormat="false" ht="12.75" hidden="false" customHeight="false" outlineLevel="0" collapsed="false">
      <c r="L23" s="5"/>
    </row>
    <row r="24" customFormat="false" ht="12.75" hidden="false" customHeight="false" outlineLevel="0" collapsed="false">
      <c r="L24" s="5"/>
    </row>
    <row r="25" customFormat="false" ht="12.75" hidden="false" customHeight="false" outlineLevel="0" collapsed="false">
      <c r="L25" s="5"/>
    </row>
    <row r="26" customFormat="false" ht="12.75" hidden="false" customHeight="false" outlineLevel="0" collapsed="false">
      <c r="L26" s="5"/>
    </row>
    <row r="27" customFormat="false" ht="12.75" hidden="false" customHeight="false" outlineLevel="0" collapsed="false">
      <c r="L27" s="5"/>
    </row>
  </sheetData>
  <printOptions headings="false" gridLines="false" gridLinesSet="true" horizontalCentered="true" verticalCentered="true"/>
  <pageMargins left="0.511805555555556" right="0.511805555555556" top="0.747916666666667" bottom="0.747916666666667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2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2007-07-13T22:25:53Z</dcterms:created>
  <dc:creator>Raphael</dc:creator>
  <dc:description/>
  <dc:language>fr-CH</dc:language>
  <cp:lastModifiedBy/>
  <cp:lastPrinted>2014-08-13T09:59:30Z</cp:lastPrinted>
  <dcterms:modified xsi:type="dcterms:W3CDTF">2023-12-13T17:45:13Z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